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 defaultThemeVersion="124226"/>
  <bookViews>
    <workbookView xWindow="-120" yWindow="-120" windowWidth="19440" windowHeight="15000"/>
  </bookViews>
  <sheets>
    <sheet name="Прайс-лист" sheetId="7" r:id="rId1"/>
  </sheets>
  <definedNames>
    <definedName name="_xlnm.Print_Area" localSheetId="0">'Прайс-лист'!$A$1:$M$222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7"/>
  <c r="L27"/>
  <c r="K27"/>
  <c r="J27"/>
  <c r="I27"/>
  <c r="H27"/>
  <c r="G27"/>
  <c r="M56"/>
  <c r="L56"/>
  <c r="K56"/>
  <c r="J56"/>
  <c r="I56"/>
  <c r="H56"/>
  <c r="G56"/>
  <c r="J196" l="1"/>
  <c r="J190"/>
  <c r="J184"/>
  <c r="J179"/>
  <c r="J174"/>
  <c r="J171"/>
  <c r="J166"/>
  <c r="J160"/>
  <c r="J154"/>
  <c r="J146"/>
  <c r="J140"/>
  <c r="J127"/>
  <c r="J112"/>
  <c r="J120"/>
  <c r="J110"/>
  <c r="J108"/>
  <c r="J105"/>
  <c r="J104"/>
  <c r="J82"/>
  <c r="J76"/>
  <c r="J71"/>
  <c r="J65"/>
  <c r="J61"/>
  <c r="J52"/>
  <c r="J51"/>
  <c r="J50"/>
  <c r="J39"/>
  <c r="J40"/>
  <c r="J38"/>
  <c r="J37"/>
  <c r="J34"/>
  <c r="J31"/>
  <c r="J29"/>
  <c r="J25"/>
  <c r="J23"/>
  <c r="J21"/>
  <c r="J18"/>
  <c r="J13"/>
  <c r="G39"/>
  <c r="H39"/>
  <c r="I39"/>
  <c r="K39"/>
  <c r="L39"/>
  <c r="M39"/>
  <c r="J88" l="1"/>
  <c r="M166"/>
  <c r="M160"/>
  <c r="M154"/>
  <c r="M146"/>
  <c r="M140"/>
  <c r="M127"/>
  <c r="M120"/>
  <c r="M112"/>
  <c r="M110"/>
  <c r="M108"/>
  <c r="M105"/>
  <c r="M104"/>
  <c r="M76"/>
  <c r="M71"/>
  <c r="M65"/>
  <c r="M174"/>
  <c r="M171"/>
  <c r="M179"/>
  <c r="M184"/>
  <c r="M190"/>
  <c r="M196"/>
  <c r="M88"/>
  <c r="M82"/>
  <c r="M61"/>
  <c r="M52"/>
  <c r="M51"/>
  <c r="M50"/>
  <c r="M40"/>
  <c r="M38"/>
  <c r="M37"/>
  <c r="M34"/>
  <c r="M31"/>
  <c r="M29"/>
  <c r="M25"/>
  <c r="M23"/>
  <c r="M21"/>
  <c r="M18"/>
  <c r="L196"/>
  <c r="L190"/>
  <c r="L184"/>
  <c r="L179"/>
  <c r="L174"/>
  <c r="L171"/>
  <c r="L166"/>
  <c r="L160"/>
  <c r="L154"/>
  <c r="L146"/>
  <c r="L140"/>
  <c r="L127"/>
  <c r="L120"/>
  <c r="L112"/>
  <c r="L110"/>
  <c r="L108"/>
  <c r="L105"/>
  <c r="L104"/>
  <c r="L88"/>
  <c r="L82"/>
  <c r="L76"/>
  <c r="L71"/>
  <c r="L65"/>
  <c r="L61"/>
  <c r="L52"/>
  <c r="L51"/>
  <c r="L50"/>
  <c r="L40"/>
  <c r="L38"/>
  <c r="L37"/>
  <c r="L34"/>
  <c r="L31"/>
  <c r="L29"/>
  <c r="L25"/>
  <c r="L23"/>
  <c r="L21"/>
  <c r="L18"/>
  <c r="K196"/>
  <c r="K190"/>
  <c r="K184"/>
  <c r="K179"/>
  <c r="K174"/>
  <c r="K171"/>
  <c r="K166"/>
  <c r="K160"/>
  <c r="K154"/>
  <c r="K146"/>
  <c r="K140"/>
  <c r="K127"/>
  <c r="K120"/>
  <c r="K112"/>
  <c r="K110"/>
  <c r="K108"/>
  <c r="K105"/>
  <c r="K104"/>
  <c r="K88"/>
  <c r="K82"/>
  <c r="K76"/>
  <c r="K71"/>
  <c r="K65"/>
  <c r="K61"/>
  <c r="K52"/>
  <c r="K51"/>
  <c r="K50"/>
  <c r="K40"/>
  <c r="K38"/>
  <c r="K37"/>
  <c r="K34"/>
  <c r="K31"/>
  <c r="K29"/>
  <c r="K25"/>
  <c r="K23"/>
  <c r="K21"/>
  <c r="K18"/>
  <c r="I196"/>
  <c r="I190"/>
  <c r="I184"/>
  <c r="I179"/>
  <c r="I174"/>
  <c r="I171"/>
  <c r="I166"/>
  <c r="I160"/>
  <c r="I154"/>
  <c r="I146"/>
  <c r="I140"/>
  <c r="I127"/>
  <c r="I120"/>
  <c r="I112"/>
  <c r="I110"/>
  <c r="I108"/>
  <c r="I105"/>
  <c r="I104"/>
  <c r="I88"/>
  <c r="I82"/>
  <c r="I76"/>
  <c r="I71"/>
  <c r="I65"/>
  <c r="I61"/>
  <c r="I52"/>
  <c r="I51"/>
  <c r="I50"/>
  <c r="I40"/>
  <c r="I38"/>
  <c r="I37"/>
  <c r="I34"/>
  <c r="I31"/>
  <c r="I29"/>
  <c r="I25"/>
  <c r="I23"/>
  <c r="I21"/>
  <c r="I18"/>
  <c r="H196"/>
  <c r="H190"/>
  <c r="H184"/>
  <c r="H179"/>
  <c r="H174"/>
  <c r="H171"/>
  <c r="H166"/>
  <c r="H160"/>
  <c r="H154"/>
  <c r="H146"/>
  <c r="H140"/>
  <c r="H127"/>
  <c r="H120"/>
  <c r="H112"/>
  <c r="H110"/>
  <c r="H108"/>
  <c r="H105"/>
  <c r="H104"/>
  <c r="H88"/>
  <c r="H82"/>
  <c r="H76"/>
  <c r="H71"/>
  <c r="H65"/>
  <c r="H61"/>
  <c r="H52"/>
  <c r="H51"/>
  <c r="H50"/>
  <c r="H40"/>
  <c r="H38"/>
  <c r="H37"/>
  <c r="H34"/>
  <c r="H31"/>
  <c r="H29"/>
  <c r="H25"/>
  <c r="H23"/>
  <c r="H21"/>
  <c r="H18"/>
  <c r="G196"/>
  <c r="G190"/>
  <c r="G184"/>
  <c r="G179"/>
  <c r="G174"/>
  <c r="G171"/>
  <c r="G166"/>
  <c r="G160"/>
  <c r="G154"/>
  <c r="G146"/>
  <c r="G140"/>
  <c r="G127"/>
  <c r="G120"/>
  <c r="G112"/>
  <c r="G110"/>
  <c r="G108"/>
  <c r="G105"/>
  <c r="G104"/>
  <c r="G88"/>
  <c r="G82"/>
  <c r="G76"/>
  <c r="G71"/>
  <c r="G65"/>
  <c r="G61"/>
  <c r="G52"/>
  <c r="G51"/>
  <c r="G50"/>
  <c r="G40"/>
  <c r="G38"/>
  <c r="G37"/>
  <c r="G34"/>
  <c r="G31"/>
  <c r="G29"/>
  <c r="G25"/>
  <c r="G23"/>
  <c r="G21"/>
  <c r="G18"/>
  <c r="M13"/>
  <c r="L13"/>
  <c r="K13"/>
  <c r="I13"/>
  <c r="H13"/>
  <c r="G13"/>
  <c r="D88"/>
  <c r="D89"/>
  <c r="D90"/>
  <c r="D91"/>
  <c r="D93"/>
  <c r="D94"/>
  <c r="D155"/>
  <c r="D157"/>
  <c r="D159"/>
  <c r="D114"/>
</calcChain>
</file>

<file path=xl/sharedStrings.xml><?xml version="1.0" encoding="utf-8"?>
<sst xmlns="http://schemas.openxmlformats.org/spreadsheetml/2006/main" count="402" uniqueCount="161">
  <si>
    <t>Артикул</t>
  </si>
  <si>
    <t>Состав</t>
  </si>
  <si>
    <t>Размер</t>
  </si>
  <si>
    <t>Цвет</t>
  </si>
  <si>
    <t>УТВЕРЖДЕНО:</t>
  </si>
  <si>
    <t>А-21</t>
  </si>
  <si>
    <t>К-21</t>
  </si>
  <si>
    <t>А-21-1</t>
  </si>
  <si>
    <t>В-21-ДС</t>
  </si>
  <si>
    <t>Н-210</t>
  </si>
  <si>
    <t>Н-21</t>
  </si>
  <si>
    <t>Цена базовая, руб.</t>
  </si>
  <si>
    <t>Хлопок 100%</t>
  </si>
  <si>
    <t>Хлопок 85%, ПА 15%</t>
  </si>
  <si>
    <t>Хлопок 80%, ПА 15%, Эластан 5%</t>
  </si>
  <si>
    <t>25,27,29</t>
  </si>
  <si>
    <t>черный</t>
  </si>
  <si>
    <t>серый</t>
  </si>
  <si>
    <t>бежевый</t>
  </si>
  <si>
    <t>Хлопок 75%, ПА 25%</t>
  </si>
  <si>
    <t>синий</t>
  </si>
  <si>
    <t>Хлопок 100% (плотные)</t>
  </si>
  <si>
    <t>Кол-во пар в пачке/мешке</t>
  </si>
  <si>
    <t>40/400</t>
  </si>
  <si>
    <t>20/320</t>
  </si>
  <si>
    <t>20/200</t>
  </si>
  <si>
    <t>20/400</t>
  </si>
  <si>
    <t>В-21-С</t>
  </si>
  <si>
    <t>Н-21-Ж</t>
  </si>
  <si>
    <t>белый</t>
  </si>
  <si>
    <t>темно-синий</t>
  </si>
  <si>
    <t>темно-серый</t>
  </si>
  <si>
    <t>бордовый</t>
  </si>
  <si>
    <t>Более подробную информацию вы можете получить по телефонам и электронной почте:</t>
  </si>
  <si>
    <t>e-mail: ros-teks64@mail.ru</t>
  </si>
  <si>
    <t>Цена и размер скидки при разовом заказе, руб.</t>
  </si>
  <si>
    <t>голубой</t>
  </si>
  <si>
    <t>Раков О.Г.</t>
  </si>
  <si>
    <t>Хлопок 75%, ПА 25%                   (сетка)</t>
  </si>
  <si>
    <t>Н-21-С (укорочен-ные)</t>
  </si>
  <si>
    <t>_________________________</t>
  </si>
  <si>
    <r>
      <t xml:space="preserve">E-mail: ros-teks64@mail.ru, </t>
    </r>
    <r>
      <rPr>
        <b/>
        <i/>
        <u/>
        <sz val="12"/>
        <color indexed="8"/>
        <rFont val="Times New Roman"/>
        <family val="1"/>
        <charset val="204"/>
      </rPr>
      <t>www.noski64.ru</t>
    </r>
  </si>
  <si>
    <t>темно -серый</t>
  </si>
  <si>
    <t>Н-21-1</t>
  </si>
  <si>
    <t>т.серый-черн.</t>
  </si>
  <si>
    <t>беж-серый</t>
  </si>
  <si>
    <t>Д-22-С-1 (EXTREME)</t>
  </si>
  <si>
    <t xml:space="preserve">Хлопок 80%, ПА 20% </t>
  </si>
  <si>
    <t>т.син-черный</t>
  </si>
  <si>
    <t>тел./факс 8(8-452) 48-91-07, 63-84-33, 44-33-46</t>
  </si>
  <si>
    <t>тел./факс: 8 (8452) 48-91-07 (ген. директор), 63-84-33,  44-33-46</t>
  </si>
  <si>
    <t>ассорти</t>
  </si>
  <si>
    <t>Носки для мужчин (лето)</t>
  </si>
  <si>
    <t>Носки для женщин(лето)</t>
  </si>
  <si>
    <t xml:space="preserve">Н-34-С      (укороченные) </t>
  </si>
  <si>
    <t>джинс</t>
  </si>
  <si>
    <t>от 100 000 до 200 000</t>
  </si>
  <si>
    <t>от 200 000 до 400 000</t>
  </si>
  <si>
    <t>от 400 000 до 600 000</t>
  </si>
  <si>
    <t>от 600 000 до 800 000</t>
  </si>
  <si>
    <t>от 800 000 до 1 000 000</t>
  </si>
  <si>
    <t>от 1 000 000 до 1 200 000</t>
  </si>
  <si>
    <t>коричневый</t>
  </si>
  <si>
    <t>Н-210  без резинки</t>
  </si>
  <si>
    <t>Н-210    без резинки</t>
  </si>
  <si>
    <t>СИСТЕМА НАКОПИТЕЛЬНЫХ СКИДОК</t>
  </si>
  <si>
    <t>Сумма по итогам года, руб.</t>
  </si>
  <si>
    <t>Скидка в следующем году, %</t>
  </si>
  <si>
    <t>от 50 000 до 100 000</t>
  </si>
  <si>
    <t>т.серый</t>
  </si>
  <si>
    <t xml:space="preserve">Д-22-С     (BOY), </t>
  </si>
  <si>
    <t>Н-21-ЖН</t>
  </si>
  <si>
    <t xml:space="preserve">Д-22-СН     </t>
  </si>
  <si>
    <t xml:space="preserve">Д-22-ССН                     </t>
  </si>
  <si>
    <t>Носки без резинки (лето)</t>
  </si>
  <si>
    <t>23-25</t>
  </si>
  <si>
    <t>Гольфы Фг-1</t>
  </si>
  <si>
    <t>Для спорта</t>
  </si>
  <si>
    <t>Гольфы Фг-2</t>
  </si>
  <si>
    <t>27-29</t>
  </si>
  <si>
    <t>св.серый</t>
  </si>
  <si>
    <t>23-25, 27</t>
  </si>
  <si>
    <t>Л-1</t>
  </si>
  <si>
    <t>Хлопок 50%, Лен 20%, Вискоза 25%, ПА -5 %</t>
  </si>
  <si>
    <t>лен</t>
  </si>
  <si>
    <t>Л-2</t>
  </si>
  <si>
    <t>Хлопок 50%, Лен 50%, Вискоза 25%, ПА -5 %</t>
  </si>
  <si>
    <t>19-21, 23-25,         25-27, 27-29</t>
  </si>
  <si>
    <t xml:space="preserve"> 23-25, 25-27, 27-29</t>
  </si>
  <si>
    <t>сиреневый</t>
  </si>
  <si>
    <t>мятный</t>
  </si>
  <si>
    <t>23-25,  25-27</t>
  </si>
  <si>
    <t>сер/бежевый</t>
  </si>
  <si>
    <t>фиолетовый</t>
  </si>
  <si>
    <t>С-1 (короткие, сетка)</t>
  </si>
  <si>
    <t xml:space="preserve">Хлопок 80%, ПА 15%,  ПУ(Эластан)5% </t>
  </si>
  <si>
    <t xml:space="preserve">Хлопок 80%, ПА 15%, ПУ(Эластан) 5% </t>
  </si>
  <si>
    <t>С-5 (короткие)</t>
  </si>
  <si>
    <t xml:space="preserve"> Хлопок 75%, ПЭ 20%, ПУ (Эластан) 5% </t>
  </si>
  <si>
    <t>Н-24</t>
  </si>
  <si>
    <t>белый/ мятный</t>
  </si>
  <si>
    <t>белый/сиренеый</t>
  </si>
  <si>
    <t>кофейный</t>
  </si>
  <si>
    <t>Хлопок 80%, ПА 15%, ПУ (Эластан) 5%</t>
  </si>
  <si>
    <t>Хлопок 75%, ПА 23%, ПУ (Эластан) 2%</t>
  </si>
  <si>
    <t>Хлопок 75%, ПЭ 20%, ПУ (Эластан) 5%</t>
  </si>
  <si>
    <t>оливковый</t>
  </si>
  <si>
    <t>С-11 (короткие)</t>
  </si>
  <si>
    <t xml:space="preserve">Н-34/3 </t>
  </si>
  <si>
    <t xml:space="preserve">ПП-84%  ПА-14% ПУ (Эластан) 2% </t>
  </si>
  <si>
    <t>ПП-68%  ПУ (Эластан)2 % ПА 30%</t>
  </si>
  <si>
    <t>410041, г. Саратов, ул. 2-я Прокатная, д. 19а пом 3,4</t>
  </si>
  <si>
    <t>Отпускные цены на выпускаемую продукцию ООО "РУС-ТЕКС"</t>
  </si>
  <si>
    <t>Генеральный директор ООО "РУС-ТЕКС"</t>
  </si>
  <si>
    <t>С уважением, чулочно-носочное предприятие ООО "РУС-ТЕКС"</t>
  </si>
  <si>
    <t>25,27, 29,31</t>
  </si>
  <si>
    <t>25, 27, 29,31</t>
  </si>
  <si>
    <t>25, 27, 29, 31</t>
  </si>
  <si>
    <t>23, 25, 27 ,29,31</t>
  </si>
  <si>
    <t xml:space="preserve"> средне серый</t>
  </si>
  <si>
    <t>св. серый</t>
  </si>
  <si>
    <t>25 ,27, 29, 31</t>
  </si>
  <si>
    <t>25, 27, 29</t>
  </si>
  <si>
    <t>18-20, 22-24</t>
  </si>
  <si>
    <t>18-20, 20-22, 22-24</t>
  </si>
  <si>
    <t>мал.бел.джинс</t>
  </si>
  <si>
    <t>бир.сер джинс</t>
  </si>
  <si>
    <t>23-25   25-27</t>
  </si>
  <si>
    <t>С-15</t>
  </si>
  <si>
    <t>25, 27,29</t>
  </si>
  <si>
    <t>С-16</t>
  </si>
  <si>
    <t>Ж-3</t>
  </si>
  <si>
    <t>Ж-4</t>
  </si>
  <si>
    <t xml:space="preserve">Все покупки (поступления денежных средств на расчетный счет или в кассу) предыдущего  года (в н.в. 2020  суммируются и по итогам  за Вами закрепляется скидка на следующий год.  </t>
  </si>
  <si>
    <t>Отдел продаж 8-927-051-0282;</t>
  </si>
  <si>
    <t>Н-34, Н-34/1, Н-34/2, Н-38 (гладкий)</t>
  </si>
  <si>
    <t xml:space="preserve">Н-21/2 (птичка) ,       Н-21/3(полоски),       Н-21/4 (кот)                                            </t>
  </si>
  <si>
    <t>С-41</t>
  </si>
  <si>
    <t>С-40</t>
  </si>
  <si>
    <t xml:space="preserve">Хлопок 80%, ПА 20%, </t>
  </si>
  <si>
    <t>23,25,27,29,31</t>
  </si>
  <si>
    <t>10/300</t>
  </si>
  <si>
    <t>ср.серый</t>
  </si>
  <si>
    <t>Д-25</t>
  </si>
  <si>
    <t>Носки для подростков (лето)</t>
  </si>
  <si>
    <t xml:space="preserve">23-25, </t>
  </si>
  <si>
    <t>Скидка 8% от 5 тыс. руб.</t>
  </si>
  <si>
    <t>Скидка 10% от 10 тыс.руб.</t>
  </si>
  <si>
    <t>Скидка 12% от 30 тыс.руб.</t>
  </si>
  <si>
    <t>Скидка 14% от 50 тыс.руб.</t>
  </si>
  <si>
    <t>Скидка 16% от 100 тыс.руб.</t>
  </si>
  <si>
    <t>Скидка 18% от 150 тыс.руб.</t>
  </si>
  <si>
    <t>Скидка 20% от 200 тыс.руб.</t>
  </si>
  <si>
    <t>Отдел продаж  8-927-051-0282</t>
  </si>
  <si>
    <t>С-23 (две полосы)</t>
  </si>
  <si>
    <t>Цены действительны с 07.04.2022г.</t>
  </si>
  <si>
    <t>лист 1</t>
  </si>
  <si>
    <t xml:space="preserve">черный </t>
  </si>
  <si>
    <t>лист 2</t>
  </si>
  <si>
    <t>лист 3</t>
  </si>
  <si>
    <t>лист 4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</si>
</sst>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i/>
      <u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Georgia"/>
      <family val="1"/>
      <charset val="204"/>
    </font>
    <font>
      <sz val="10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2"/>
      <color indexed="8"/>
      <name val="Georgia"/>
      <family val="1"/>
      <charset val="204"/>
    </font>
    <font>
      <b/>
      <sz val="12"/>
      <color indexed="8"/>
      <name val="Georgia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0" xfId="0" applyFont="1" applyAlignment="1"/>
    <xf numFmtId="0" fontId="5" fillId="0" borderId="0" xfId="0" applyFont="1" applyBorder="1"/>
    <xf numFmtId="0" fontId="7" fillId="0" borderId="0" xfId="0" applyFont="1" applyBorder="1"/>
    <xf numFmtId="2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/>
    <xf numFmtId="2" fontId="8" fillId="0" borderId="2" xfId="0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wrapText="1"/>
    </xf>
    <xf numFmtId="0" fontId="10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4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2" fontId="8" fillId="2" borderId="39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47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2" fontId="8" fillId="2" borderId="29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3" fontId="15" fillId="0" borderId="37" xfId="0" applyNumberFormat="1" applyFont="1" applyBorder="1" applyAlignment="1">
      <alignment horizontal="left" wrapText="1"/>
    </xf>
    <xf numFmtId="3" fontId="15" fillId="0" borderId="24" xfId="0" applyNumberFormat="1" applyFont="1" applyBorder="1" applyAlignment="1">
      <alignment horizontal="left" wrapText="1"/>
    </xf>
    <xf numFmtId="3" fontId="15" fillId="0" borderId="38" xfId="0" applyNumberFormat="1" applyFont="1" applyBorder="1" applyAlignment="1">
      <alignment horizontal="left" wrapText="1"/>
    </xf>
    <xf numFmtId="0" fontId="15" fillId="0" borderId="37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2" fontId="10" fillId="2" borderId="19" xfId="0" applyNumberFormat="1" applyFont="1" applyFill="1" applyBorder="1" applyAlignment="1">
      <alignment horizontal="center" vertical="center" wrapText="1"/>
    </xf>
    <xf numFmtId="2" fontId="10" fillId="2" borderId="20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40" xfId="0" applyNumberFormat="1" applyFont="1" applyFill="1" applyBorder="1" applyAlignment="1">
      <alignment horizontal="center" vertical="center"/>
    </xf>
    <xf numFmtId="2" fontId="10" fillId="0" borderId="41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39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2" fontId="10" fillId="2" borderId="21" xfId="0" applyNumberFormat="1" applyFont="1" applyFill="1" applyBorder="1" applyAlignment="1">
      <alignment horizontal="center" vertical="center" wrapText="1"/>
    </xf>
    <xf numFmtId="2" fontId="10" fillId="2" borderId="24" xfId="0" applyNumberFormat="1" applyFont="1" applyFill="1" applyBorder="1" applyAlignment="1">
      <alignment horizontal="center" vertical="center" wrapText="1"/>
    </xf>
    <xf numFmtId="2" fontId="10" fillId="2" borderId="22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8" fillId="0" borderId="47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2" fontId="10" fillId="0" borderId="4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51" xfId="0" applyNumberFormat="1" applyFont="1" applyBorder="1" applyAlignment="1">
      <alignment horizontal="center" vertical="center"/>
    </xf>
    <xf numFmtId="2" fontId="8" fillId="0" borderId="4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0" fillId="0" borderId="29" xfId="0" applyNumberFormat="1" applyFont="1" applyFill="1" applyBorder="1" applyAlignment="1">
      <alignment horizontal="center" vertical="center"/>
    </xf>
    <xf numFmtId="2" fontId="8" fillId="2" borderId="50" xfId="0" applyNumberFormat="1" applyFont="1" applyFill="1" applyBorder="1" applyAlignment="1">
      <alignment horizontal="center" vertical="center" wrapText="1"/>
    </xf>
    <xf numFmtId="2" fontId="8" fillId="2" borderId="47" xfId="0" applyNumberFormat="1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0" borderId="44" xfId="0" applyNumberFormat="1" applyFont="1" applyFill="1" applyBorder="1" applyAlignment="1">
      <alignment horizontal="center" vertical="center"/>
    </xf>
    <xf numFmtId="2" fontId="8" fillId="0" borderId="50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wrapText="1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10" fillId="0" borderId="36" xfId="0" applyNumberFormat="1" applyFont="1" applyFill="1" applyBorder="1" applyAlignment="1">
      <alignment horizontal="center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9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4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1</xdr:col>
      <xdr:colOff>114300</xdr:colOff>
      <xdr:row>4</xdr:row>
      <xdr:rowOff>114300</xdr:rowOff>
    </xdr:to>
    <xdr:pic>
      <xdr:nvPicPr>
        <xdr:cNvPr id="6359" name="Picture 13">
          <a:extLst>
            <a:ext uri="{FF2B5EF4-FFF2-40B4-BE49-F238E27FC236}">
              <a16:creationId xmlns:a16="http://schemas.microsoft.com/office/drawing/2014/main" xmlns="" id="{DC55EC99-D8D7-4703-AD00-F8DA1747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5811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tabSelected="1" topLeftCell="A181" zoomScaleSheetLayoutView="100" workbookViewId="0">
      <selection activeCell="G211" sqref="G211:J211"/>
    </sheetView>
  </sheetViews>
  <sheetFormatPr defaultRowHeight="15"/>
  <cols>
    <col min="1" max="1" width="23.42578125" customWidth="1"/>
    <col min="2" max="2" width="25.42578125" customWidth="1"/>
    <col min="3" max="3" width="13.42578125" customWidth="1"/>
    <col min="4" max="4" width="20.140625" customWidth="1"/>
    <col min="5" max="5" width="10.7109375" customWidth="1"/>
    <col min="6" max="6" width="11.28515625" customWidth="1"/>
    <col min="7" max="7" width="10.85546875" customWidth="1"/>
    <col min="8" max="8" width="10.7109375" customWidth="1"/>
    <col min="9" max="9" width="9.7109375" customWidth="1"/>
    <col min="10" max="10" width="11" customWidth="1"/>
    <col min="11" max="13" width="11.28515625" customWidth="1"/>
  </cols>
  <sheetData>
    <row r="1" spans="1:13" ht="16.5" customHeight="1">
      <c r="C1" s="9" t="s">
        <v>112</v>
      </c>
      <c r="D1" s="9"/>
      <c r="E1" s="9"/>
      <c r="F1" s="9"/>
      <c r="G1" s="9"/>
      <c r="H1" s="9"/>
      <c r="I1" s="9"/>
      <c r="J1" s="9"/>
    </row>
    <row r="2" spans="1:13" ht="15.75">
      <c r="C2" s="4" t="s">
        <v>111</v>
      </c>
      <c r="D2" s="4"/>
      <c r="E2" s="4"/>
      <c r="F2" s="4"/>
      <c r="G2" s="4"/>
      <c r="H2" s="1"/>
      <c r="I2" s="1"/>
      <c r="L2" s="17" t="s">
        <v>4</v>
      </c>
      <c r="M2" s="17"/>
    </row>
    <row r="3" spans="1:13" ht="15.75">
      <c r="C3" s="4" t="s">
        <v>49</v>
      </c>
      <c r="D3" s="4"/>
      <c r="E3" s="4"/>
      <c r="F3" s="4"/>
      <c r="G3" s="4"/>
      <c r="H3" s="4"/>
      <c r="I3" s="1"/>
      <c r="J3" s="4" t="s">
        <v>113</v>
      </c>
      <c r="K3" s="4"/>
      <c r="L3" s="4"/>
      <c r="M3" s="4"/>
    </row>
    <row r="4" spans="1:13" ht="15.75">
      <c r="C4" s="4" t="s">
        <v>153</v>
      </c>
      <c r="D4" s="4"/>
      <c r="E4" s="4"/>
      <c r="F4" s="4"/>
      <c r="I4" s="17"/>
      <c r="J4" s="26"/>
      <c r="K4" s="26"/>
      <c r="L4" s="26"/>
      <c r="M4" s="26"/>
    </row>
    <row r="5" spans="1:13" ht="15.75">
      <c r="C5" s="2" t="s">
        <v>41</v>
      </c>
      <c r="D5" s="4"/>
      <c r="E5" s="4"/>
      <c r="F5" s="4"/>
      <c r="G5" s="4"/>
      <c r="H5" s="4"/>
      <c r="I5" s="4"/>
      <c r="J5" s="16"/>
      <c r="K5" s="1" t="s">
        <v>40</v>
      </c>
      <c r="L5" s="1"/>
      <c r="M5" s="26" t="s">
        <v>37</v>
      </c>
    </row>
    <row r="6" spans="1:13" ht="10.5" customHeight="1">
      <c r="D6" s="4"/>
      <c r="E6" s="4"/>
      <c r="F6" s="4"/>
      <c r="G6" s="26"/>
      <c r="H6" s="26"/>
      <c r="I6" s="26"/>
      <c r="J6" s="26"/>
    </row>
    <row r="7" spans="1:13" ht="20.25" customHeight="1" thickBot="1">
      <c r="A7" s="198" t="s">
        <v>155</v>
      </c>
      <c r="B7" s="198"/>
      <c r="C7" s="198"/>
      <c r="D7" s="198"/>
      <c r="E7" s="198"/>
      <c r="F7" s="3"/>
      <c r="G7" s="16"/>
      <c r="H7" s="1"/>
      <c r="I7" s="1"/>
      <c r="J7" s="26"/>
      <c r="L7" s="3"/>
      <c r="M7" s="3"/>
    </row>
    <row r="8" spans="1:13" ht="21.75" customHeight="1" thickBot="1">
      <c r="A8" s="83" t="s">
        <v>0</v>
      </c>
      <c r="B8" s="83" t="s">
        <v>1</v>
      </c>
      <c r="C8" s="86" t="s">
        <v>2</v>
      </c>
      <c r="D8" s="83" t="s">
        <v>3</v>
      </c>
      <c r="E8" s="83" t="s">
        <v>22</v>
      </c>
      <c r="F8" s="89" t="s">
        <v>11</v>
      </c>
      <c r="G8" s="128" t="s">
        <v>35</v>
      </c>
      <c r="H8" s="129"/>
      <c r="I8" s="129"/>
      <c r="J8" s="129"/>
      <c r="K8" s="129"/>
      <c r="L8" s="129"/>
      <c r="M8" s="130"/>
    </row>
    <row r="9" spans="1:13" ht="25.5" customHeight="1" thickBot="1">
      <c r="A9" s="84"/>
      <c r="B9" s="84"/>
      <c r="C9" s="87"/>
      <c r="D9" s="84"/>
      <c r="E9" s="84"/>
      <c r="F9" s="90"/>
      <c r="G9" s="131" t="s">
        <v>146</v>
      </c>
      <c r="H9" s="131" t="s">
        <v>147</v>
      </c>
      <c r="I9" s="131" t="s">
        <v>148</v>
      </c>
      <c r="J9" s="131" t="s">
        <v>149</v>
      </c>
      <c r="K9" s="131" t="s">
        <v>150</v>
      </c>
      <c r="L9" s="131" t="s">
        <v>151</v>
      </c>
      <c r="M9" s="131" t="s">
        <v>152</v>
      </c>
    </row>
    <row r="10" spans="1:13" ht="15.75" customHeight="1" thickBot="1">
      <c r="A10" s="84"/>
      <c r="B10" s="84"/>
      <c r="C10" s="87"/>
      <c r="D10" s="84"/>
      <c r="E10" s="84"/>
      <c r="F10" s="90"/>
      <c r="G10" s="131"/>
      <c r="H10" s="131"/>
      <c r="I10" s="131"/>
      <c r="J10" s="131"/>
      <c r="K10" s="131"/>
      <c r="L10" s="131"/>
      <c r="M10" s="131"/>
    </row>
    <row r="11" spans="1:13" ht="23.25" customHeight="1" thickBot="1">
      <c r="A11" s="85"/>
      <c r="B11" s="85"/>
      <c r="C11" s="88"/>
      <c r="D11" s="85"/>
      <c r="E11" s="85"/>
      <c r="F11" s="91"/>
      <c r="G11" s="131"/>
      <c r="H11" s="131"/>
      <c r="I11" s="131"/>
      <c r="J11" s="131"/>
      <c r="K11" s="131"/>
      <c r="L11" s="131"/>
      <c r="M11" s="131"/>
    </row>
    <row r="12" spans="1:13" ht="26.25" customHeight="1" thickBot="1">
      <c r="A12" s="199" t="s">
        <v>77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</row>
    <row r="13" spans="1:13" ht="14.25" customHeight="1">
      <c r="A13" s="168" t="s">
        <v>94</v>
      </c>
      <c r="B13" s="170" t="s">
        <v>95</v>
      </c>
      <c r="C13" s="170" t="s">
        <v>87</v>
      </c>
      <c r="D13" s="38" t="s">
        <v>16</v>
      </c>
      <c r="E13" s="170" t="s">
        <v>26</v>
      </c>
      <c r="F13" s="220">
        <v>48.5</v>
      </c>
      <c r="G13" s="217">
        <f>F13*0.92</f>
        <v>44.620000000000005</v>
      </c>
      <c r="H13" s="217">
        <f>F13*0.9</f>
        <v>43.65</v>
      </c>
      <c r="I13" s="217">
        <f>F13*0.88</f>
        <v>42.68</v>
      </c>
      <c r="J13" s="217">
        <f>F13*0.86</f>
        <v>41.71</v>
      </c>
      <c r="K13" s="211">
        <f>F13*0.84</f>
        <v>40.74</v>
      </c>
      <c r="L13" s="211">
        <f>F13*0.82</f>
        <v>39.769999999999996</v>
      </c>
      <c r="M13" s="214">
        <f>F13*0.8</f>
        <v>38.800000000000004</v>
      </c>
    </row>
    <row r="14" spans="1:13" ht="14.25" customHeight="1">
      <c r="A14" s="201"/>
      <c r="B14" s="197"/>
      <c r="C14" s="197"/>
      <c r="D14" s="39" t="s">
        <v>20</v>
      </c>
      <c r="E14" s="197"/>
      <c r="F14" s="221"/>
      <c r="G14" s="218"/>
      <c r="H14" s="218"/>
      <c r="I14" s="218"/>
      <c r="J14" s="218"/>
      <c r="K14" s="212"/>
      <c r="L14" s="212"/>
      <c r="M14" s="215"/>
    </row>
    <row r="15" spans="1:13" ht="14.25" customHeight="1">
      <c r="A15" s="201"/>
      <c r="B15" s="197"/>
      <c r="C15" s="197"/>
      <c r="D15" s="39" t="s">
        <v>80</v>
      </c>
      <c r="E15" s="197"/>
      <c r="F15" s="221"/>
      <c r="G15" s="218"/>
      <c r="H15" s="218"/>
      <c r="I15" s="218"/>
      <c r="J15" s="218"/>
      <c r="K15" s="212"/>
      <c r="L15" s="212"/>
      <c r="M15" s="215"/>
    </row>
    <row r="16" spans="1:13" ht="14.25" customHeight="1">
      <c r="A16" s="201"/>
      <c r="B16" s="197"/>
      <c r="C16" s="197"/>
      <c r="D16" s="39" t="s">
        <v>69</v>
      </c>
      <c r="E16" s="197"/>
      <c r="F16" s="221"/>
      <c r="G16" s="218"/>
      <c r="H16" s="218"/>
      <c r="I16" s="218"/>
      <c r="J16" s="218"/>
      <c r="K16" s="212"/>
      <c r="L16" s="212"/>
      <c r="M16" s="215"/>
    </row>
    <row r="17" spans="1:13" ht="14.25" customHeight="1" thickBot="1">
      <c r="A17" s="169"/>
      <c r="B17" s="171"/>
      <c r="C17" s="171"/>
      <c r="D17" s="36" t="s">
        <v>29</v>
      </c>
      <c r="E17" s="171"/>
      <c r="F17" s="222"/>
      <c r="G17" s="219"/>
      <c r="H17" s="219"/>
      <c r="I17" s="219"/>
      <c r="J17" s="219"/>
      <c r="K17" s="213"/>
      <c r="L17" s="213"/>
      <c r="M17" s="216"/>
    </row>
    <row r="18" spans="1:13" ht="14.25" customHeight="1">
      <c r="A18" s="102" t="s">
        <v>97</v>
      </c>
      <c r="B18" s="96" t="s">
        <v>96</v>
      </c>
      <c r="C18" s="96" t="s">
        <v>88</v>
      </c>
      <c r="D18" s="38" t="s">
        <v>16</v>
      </c>
      <c r="E18" s="96" t="s">
        <v>26</v>
      </c>
      <c r="F18" s="98">
        <v>35.5</v>
      </c>
      <c r="G18" s="100">
        <f>F18*0.92</f>
        <v>32.660000000000004</v>
      </c>
      <c r="H18" s="100">
        <f>F18*0.9</f>
        <v>31.95</v>
      </c>
      <c r="I18" s="100">
        <f>F18*0.88</f>
        <v>31.24</v>
      </c>
      <c r="J18" s="100">
        <f>F18*0.86</f>
        <v>30.53</v>
      </c>
      <c r="K18" s="92">
        <f>F18*0.84</f>
        <v>29.82</v>
      </c>
      <c r="L18" s="92">
        <f>F18*0.82</f>
        <v>29.11</v>
      </c>
      <c r="M18" s="94">
        <f>F18*0.8</f>
        <v>28.400000000000002</v>
      </c>
    </row>
    <row r="19" spans="1:13" ht="14.25" customHeight="1">
      <c r="A19" s="103"/>
      <c r="B19" s="97"/>
      <c r="C19" s="97"/>
      <c r="D19" s="37" t="s">
        <v>29</v>
      </c>
      <c r="E19" s="97"/>
      <c r="F19" s="99"/>
      <c r="G19" s="101"/>
      <c r="H19" s="101"/>
      <c r="I19" s="101"/>
      <c r="J19" s="101"/>
      <c r="K19" s="93"/>
      <c r="L19" s="93"/>
      <c r="M19" s="95"/>
    </row>
    <row r="20" spans="1:13" ht="14.25" customHeight="1" thickBot="1">
      <c r="A20" s="103"/>
      <c r="B20" s="97"/>
      <c r="C20" s="97"/>
      <c r="D20" s="46" t="s">
        <v>80</v>
      </c>
      <c r="E20" s="97"/>
      <c r="F20" s="99"/>
      <c r="G20" s="101"/>
      <c r="H20" s="101"/>
      <c r="I20" s="101"/>
      <c r="J20" s="101"/>
      <c r="K20" s="93"/>
      <c r="L20" s="93"/>
      <c r="M20" s="210"/>
    </row>
    <row r="21" spans="1:13" ht="20.25" customHeight="1" thickBot="1">
      <c r="A21" s="102" t="s">
        <v>107</v>
      </c>
      <c r="B21" s="96" t="s">
        <v>98</v>
      </c>
      <c r="C21" s="96" t="s">
        <v>145</v>
      </c>
      <c r="D21" s="51" t="s">
        <v>125</v>
      </c>
      <c r="E21" s="96" t="s">
        <v>26</v>
      </c>
      <c r="F21" s="98">
        <v>36</v>
      </c>
      <c r="G21" s="100">
        <f>F21*0.92</f>
        <v>33.120000000000005</v>
      </c>
      <c r="H21" s="100">
        <f>F21*0.9</f>
        <v>32.4</v>
      </c>
      <c r="I21" s="100">
        <f>F21*0.88</f>
        <v>31.68</v>
      </c>
      <c r="J21" s="100">
        <f>F21*0.86</f>
        <v>30.96</v>
      </c>
      <c r="K21" s="92">
        <f>F21*0.84</f>
        <v>30.24</v>
      </c>
      <c r="L21" s="92">
        <f>F21*0.82</f>
        <v>29.52</v>
      </c>
      <c r="M21" s="94">
        <f>F21*0.8</f>
        <v>28.8</v>
      </c>
    </row>
    <row r="22" spans="1:13" ht="24.75" customHeight="1" thickBot="1">
      <c r="A22" s="172"/>
      <c r="B22" s="173"/>
      <c r="C22" s="173"/>
      <c r="D22" s="59" t="s">
        <v>126</v>
      </c>
      <c r="E22" s="173"/>
      <c r="F22" s="137"/>
      <c r="G22" s="136"/>
      <c r="H22" s="136"/>
      <c r="I22" s="136"/>
      <c r="J22" s="136"/>
      <c r="K22" s="138"/>
      <c r="L22" s="138"/>
      <c r="M22" s="210"/>
    </row>
    <row r="23" spans="1:13" ht="21.75" customHeight="1">
      <c r="A23" s="102" t="s">
        <v>128</v>
      </c>
      <c r="B23" s="96" t="s">
        <v>96</v>
      </c>
      <c r="C23" s="96" t="s">
        <v>129</v>
      </c>
      <c r="D23" s="38" t="s">
        <v>16</v>
      </c>
      <c r="E23" s="96" t="s">
        <v>26</v>
      </c>
      <c r="F23" s="98">
        <v>56.5</v>
      </c>
      <c r="G23" s="100">
        <f>F23*0.92</f>
        <v>51.980000000000004</v>
      </c>
      <c r="H23" s="100">
        <f>F23*0.9</f>
        <v>50.85</v>
      </c>
      <c r="I23" s="100">
        <f>F23*0.88</f>
        <v>49.72</v>
      </c>
      <c r="J23" s="100">
        <f>F23*0.86</f>
        <v>48.589999999999996</v>
      </c>
      <c r="K23" s="92">
        <f>F23*0.84</f>
        <v>47.46</v>
      </c>
      <c r="L23" s="92">
        <f>F23*0.82</f>
        <v>46.33</v>
      </c>
      <c r="M23" s="94">
        <f>F23*0.8</f>
        <v>45.2</v>
      </c>
    </row>
    <row r="24" spans="1:13" ht="27" customHeight="1" thickBot="1">
      <c r="A24" s="172"/>
      <c r="B24" s="173"/>
      <c r="C24" s="173"/>
      <c r="D24" s="60" t="s">
        <v>29</v>
      </c>
      <c r="E24" s="173"/>
      <c r="F24" s="137"/>
      <c r="G24" s="136"/>
      <c r="H24" s="136"/>
      <c r="I24" s="136"/>
      <c r="J24" s="136"/>
      <c r="K24" s="138"/>
      <c r="L24" s="138"/>
      <c r="M24" s="210"/>
    </row>
    <row r="25" spans="1:13" ht="15.75" customHeight="1">
      <c r="A25" s="102" t="s">
        <v>130</v>
      </c>
      <c r="B25" s="96" t="s">
        <v>96</v>
      </c>
      <c r="C25" s="96" t="s">
        <v>75</v>
      </c>
      <c r="D25" s="38" t="s">
        <v>16</v>
      </c>
      <c r="E25" s="96" t="s">
        <v>26</v>
      </c>
      <c r="F25" s="98">
        <v>53.5</v>
      </c>
      <c r="G25" s="100">
        <f>F25*0.92</f>
        <v>49.22</v>
      </c>
      <c r="H25" s="100">
        <f>F25*0.9</f>
        <v>48.15</v>
      </c>
      <c r="I25" s="100">
        <f>F25*0.88</f>
        <v>47.08</v>
      </c>
      <c r="J25" s="100">
        <f>F25*0.86</f>
        <v>46.01</v>
      </c>
      <c r="K25" s="92">
        <f>F25*0.84</f>
        <v>44.94</v>
      </c>
      <c r="L25" s="92">
        <f>F25*0.82</f>
        <v>43.87</v>
      </c>
      <c r="M25" s="94">
        <f>F25*0.8</f>
        <v>42.800000000000004</v>
      </c>
    </row>
    <row r="26" spans="1:13" ht="23.25" customHeight="1">
      <c r="A26" s="103"/>
      <c r="B26" s="97"/>
      <c r="C26" s="97"/>
      <c r="D26" s="39" t="s">
        <v>29</v>
      </c>
      <c r="E26" s="97"/>
      <c r="F26" s="99"/>
      <c r="G26" s="101"/>
      <c r="H26" s="101"/>
      <c r="I26" s="101"/>
      <c r="J26" s="101"/>
      <c r="K26" s="93"/>
      <c r="L26" s="93"/>
      <c r="M26" s="95"/>
    </row>
    <row r="27" spans="1:13" ht="24" customHeight="1">
      <c r="A27" s="148" t="s">
        <v>154</v>
      </c>
      <c r="B27" s="148" t="s">
        <v>96</v>
      </c>
      <c r="C27" s="148" t="s">
        <v>15</v>
      </c>
      <c r="D27" s="37" t="s">
        <v>16</v>
      </c>
      <c r="E27" s="81" t="s">
        <v>26</v>
      </c>
      <c r="F27" s="248">
        <v>58</v>
      </c>
      <c r="G27" s="249">
        <f>F27*0.92</f>
        <v>53.36</v>
      </c>
      <c r="H27" s="249">
        <f>F27*0.9</f>
        <v>52.2</v>
      </c>
      <c r="I27" s="249">
        <f>F27*0.88</f>
        <v>51.04</v>
      </c>
      <c r="J27" s="249">
        <f>F27*0.86</f>
        <v>49.88</v>
      </c>
      <c r="K27" s="250">
        <f>F27*0.84</f>
        <v>48.72</v>
      </c>
      <c r="L27" s="250">
        <f>F27*0.82</f>
        <v>47.559999999999995</v>
      </c>
      <c r="M27" s="250">
        <f>F27*0.8</f>
        <v>46.400000000000006</v>
      </c>
    </row>
    <row r="28" spans="1:13" ht="24.75" customHeight="1">
      <c r="A28" s="148"/>
      <c r="B28" s="148"/>
      <c r="C28" s="148"/>
      <c r="D28" s="37" t="s">
        <v>29</v>
      </c>
      <c r="E28" s="81" t="s">
        <v>141</v>
      </c>
      <c r="F28" s="248"/>
      <c r="G28" s="249"/>
      <c r="H28" s="249"/>
      <c r="I28" s="249"/>
      <c r="J28" s="249"/>
      <c r="K28" s="250"/>
      <c r="L28" s="250"/>
      <c r="M28" s="250"/>
    </row>
    <row r="29" spans="1:13" ht="15.75" customHeight="1">
      <c r="A29" s="103" t="s">
        <v>138</v>
      </c>
      <c r="B29" s="97" t="s">
        <v>139</v>
      </c>
      <c r="C29" s="97" t="s">
        <v>15</v>
      </c>
      <c r="D29" s="46" t="s">
        <v>16</v>
      </c>
      <c r="E29" s="97" t="s">
        <v>26</v>
      </c>
      <c r="F29" s="99">
        <v>40</v>
      </c>
      <c r="G29" s="101">
        <f>F29*0.92</f>
        <v>36.800000000000004</v>
      </c>
      <c r="H29" s="101">
        <f>F29*0.9</f>
        <v>36</v>
      </c>
      <c r="I29" s="101">
        <f>F29*0.88</f>
        <v>35.200000000000003</v>
      </c>
      <c r="J29" s="101">
        <f>F29*0.86</f>
        <v>34.4</v>
      </c>
      <c r="K29" s="93">
        <f>F29*0.84</f>
        <v>33.6</v>
      </c>
      <c r="L29" s="93">
        <f>F29*0.82</f>
        <v>32.799999999999997</v>
      </c>
      <c r="M29" s="95">
        <f>F29*0.8</f>
        <v>32</v>
      </c>
    </row>
    <row r="30" spans="1:13" ht="14.25" customHeight="1" thickBot="1">
      <c r="A30" s="103"/>
      <c r="B30" s="97"/>
      <c r="C30" s="97"/>
      <c r="D30" s="37" t="s">
        <v>29</v>
      </c>
      <c r="E30" s="97"/>
      <c r="F30" s="99"/>
      <c r="G30" s="101"/>
      <c r="H30" s="101"/>
      <c r="I30" s="101"/>
      <c r="J30" s="101"/>
      <c r="K30" s="93"/>
      <c r="L30" s="93"/>
      <c r="M30" s="95"/>
    </row>
    <row r="31" spans="1:13" ht="20.25" customHeight="1">
      <c r="A31" s="102" t="s">
        <v>137</v>
      </c>
      <c r="B31" s="96" t="s">
        <v>96</v>
      </c>
      <c r="C31" s="96">
        <v>19.21</v>
      </c>
      <c r="D31" s="38" t="s">
        <v>16</v>
      </c>
      <c r="E31" s="96" t="s">
        <v>26</v>
      </c>
      <c r="F31" s="98">
        <v>38.5</v>
      </c>
      <c r="G31" s="100">
        <f>F31*0.92</f>
        <v>35.42</v>
      </c>
      <c r="H31" s="100">
        <f>F31*0.9</f>
        <v>34.65</v>
      </c>
      <c r="I31" s="100">
        <f>F31*0.88</f>
        <v>33.880000000000003</v>
      </c>
      <c r="J31" s="100">
        <f>F31*0.86</f>
        <v>33.11</v>
      </c>
      <c r="K31" s="92">
        <f>F31*0.84</f>
        <v>32.339999999999996</v>
      </c>
      <c r="L31" s="92">
        <f>F31*0.82</f>
        <v>31.569999999999997</v>
      </c>
      <c r="M31" s="94">
        <f>F31*0.8</f>
        <v>30.8</v>
      </c>
    </row>
    <row r="32" spans="1:13" ht="20.25" customHeight="1">
      <c r="A32" s="103"/>
      <c r="B32" s="97"/>
      <c r="C32" s="97"/>
      <c r="D32" s="46" t="s">
        <v>69</v>
      </c>
      <c r="E32" s="97"/>
      <c r="F32" s="99"/>
      <c r="G32" s="101"/>
      <c r="H32" s="101"/>
      <c r="I32" s="101"/>
      <c r="J32" s="101"/>
      <c r="K32" s="93"/>
      <c r="L32" s="93"/>
      <c r="M32" s="95"/>
    </row>
    <row r="33" spans="1:13" ht="20.25" customHeight="1" thickBot="1">
      <c r="A33" s="103"/>
      <c r="B33" s="97"/>
      <c r="C33" s="97"/>
      <c r="D33" s="37" t="s">
        <v>29</v>
      </c>
      <c r="E33" s="97"/>
      <c r="F33" s="99"/>
      <c r="G33" s="101"/>
      <c r="H33" s="101"/>
      <c r="I33" s="101"/>
      <c r="J33" s="101"/>
      <c r="K33" s="93"/>
      <c r="L33" s="93"/>
      <c r="M33" s="95"/>
    </row>
    <row r="34" spans="1:13" ht="20.25" customHeight="1">
      <c r="A34" s="102" t="s">
        <v>137</v>
      </c>
      <c r="B34" s="96" t="s">
        <v>96</v>
      </c>
      <c r="C34" s="96" t="s">
        <v>140</v>
      </c>
      <c r="D34" s="38" t="s">
        <v>16</v>
      </c>
      <c r="E34" s="96" t="s">
        <v>26</v>
      </c>
      <c r="F34" s="98">
        <v>48</v>
      </c>
      <c r="G34" s="100">
        <f>F34*0.92</f>
        <v>44.160000000000004</v>
      </c>
      <c r="H34" s="100">
        <f>F34*0.9</f>
        <v>43.2</v>
      </c>
      <c r="I34" s="100">
        <f>F34*0.88</f>
        <v>42.24</v>
      </c>
      <c r="J34" s="100">
        <f>F34*0.86</f>
        <v>41.28</v>
      </c>
      <c r="K34" s="92">
        <f>F34*0.84</f>
        <v>40.32</v>
      </c>
      <c r="L34" s="92">
        <f>F34*0.82</f>
        <v>39.36</v>
      </c>
      <c r="M34" s="94">
        <f>F34*0.8</f>
        <v>38.400000000000006</v>
      </c>
    </row>
    <row r="35" spans="1:13" ht="20.25" customHeight="1">
      <c r="A35" s="103"/>
      <c r="B35" s="97"/>
      <c r="C35" s="97"/>
      <c r="D35" s="46" t="s">
        <v>69</v>
      </c>
      <c r="E35" s="97"/>
      <c r="F35" s="99"/>
      <c r="G35" s="101"/>
      <c r="H35" s="101"/>
      <c r="I35" s="101"/>
      <c r="J35" s="101"/>
      <c r="K35" s="93"/>
      <c r="L35" s="93"/>
      <c r="M35" s="95"/>
    </row>
    <row r="36" spans="1:13" ht="20.25" customHeight="1" thickBot="1">
      <c r="A36" s="103"/>
      <c r="B36" s="97"/>
      <c r="C36" s="97"/>
      <c r="D36" s="37" t="s">
        <v>29</v>
      </c>
      <c r="E36" s="97"/>
      <c r="F36" s="99"/>
      <c r="G36" s="101"/>
      <c r="H36" s="101"/>
      <c r="I36" s="101"/>
      <c r="J36" s="101"/>
      <c r="K36" s="93"/>
      <c r="L36" s="93"/>
      <c r="M36" s="95"/>
    </row>
    <row r="37" spans="1:13" ht="24" customHeight="1" thickBot="1">
      <c r="A37" s="102" t="s">
        <v>76</v>
      </c>
      <c r="B37" s="96" t="s">
        <v>109</v>
      </c>
      <c r="C37" s="49" t="s">
        <v>91</v>
      </c>
      <c r="D37" s="51" t="s">
        <v>51</v>
      </c>
      <c r="E37" s="49" t="s">
        <v>25</v>
      </c>
      <c r="F37" s="50">
        <v>145</v>
      </c>
      <c r="G37" s="48">
        <f>F37*0.92</f>
        <v>133.4</v>
      </c>
      <c r="H37" s="48">
        <f>F37*0.9</f>
        <v>130.5</v>
      </c>
      <c r="I37" s="48">
        <f>F37*0.88</f>
        <v>127.6</v>
      </c>
      <c r="J37" s="48">
        <f>F37*0.86</f>
        <v>124.7</v>
      </c>
      <c r="K37" s="47">
        <f>F37*0.84</f>
        <v>121.8</v>
      </c>
      <c r="L37" s="47">
        <f>F37*0.82</f>
        <v>118.89999999999999</v>
      </c>
      <c r="M37" s="61">
        <f>F37*0.8</f>
        <v>116</v>
      </c>
    </row>
    <row r="38" spans="1:13" ht="24.75" customHeight="1" thickBot="1">
      <c r="A38" s="103"/>
      <c r="B38" s="97"/>
      <c r="C38" s="68" t="s">
        <v>79</v>
      </c>
      <c r="D38" s="73" t="s">
        <v>51</v>
      </c>
      <c r="E38" s="68" t="s">
        <v>25</v>
      </c>
      <c r="F38" s="69">
        <v>127</v>
      </c>
      <c r="G38" s="67">
        <f>F38*0.92</f>
        <v>116.84</v>
      </c>
      <c r="H38" s="67">
        <f>F38*0.9</f>
        <v>114.3</v>
      </c>
      <c r="I38" s="67">
        <f>F38*0.88</f>
        <v>111.76</v>
      </c>
      <c r="J38" s="67">
        <f>F38*0.86</f>
        <v>109.22</v>
      </c>
      <c r="K38" s="72">
        <f>F38*0.84</f>
        <v>106.67999999999999</v>
      </c>
      <c r="L38" s="72">
        <f>F38*0.82</f>
        <v>104.14</v>
      </c>
      <c r="M38" s="71">
        <f>F38*0.8</f>
        <v>101.60000000000001</v>
      </c>
    </row>
    <row r="39" spans="1:13" ht="19.5" customHeight="1" thickBot="1">
      <c r="A39" s="148" t="s">
        <v>78</v>
      </c>
      <c r="B39" s="148" t="s">
        <v>110</v>
      </c>
      <c r="C39" s="68" t="s">
        <v>127</v>
      </c>
      <c r="D39" s="73" t="s">
        <v>51</v>
      </c>
      <c r="E39" s="68" t="s">
        <v>25</v>
      </c>
      <c r="F39" s="69">
        <v>134</v>
      </c>
      <c r="G39" s="67">
        <f>F39*0.92</f>
        <v>123.28</v>
      </c>
      <c r="H39" s="67">
        <f>F39*0.9</f>
        <v>120.60000000000001</v>
      </c>
      <c r="I39" s="67">
        <f>F39*0.88</f>
        <v>117.92</v>
      </c>
      <c r="J39" s="67">
        <f t="shared" ref="J39:J40" si="0">F39*0.86</f>
        <v>115.24</v>
      </c>
      <c r="K39" s="72">
        <f>F39*0.84</f>
        <v>112.56</v>
      </c>
      <c r="L39" s="72">
        <f>F39*0.82</f>
        <v>109.88</v>
      </c>
      <c r="M39" s="71">
        <f>F39*0.8</f>
        <v>107.2</v>
      </c>
    </row>
    <row r="40" spans="1:13" ht="27" customHeight="1" thickBot="1">
      <c r="A40" s="148"/>
      <c r="B40" s="148"/>
      <c r="C40" s="62" t="s">
        <v>79</v>
      </c>
      <c r="D40" s="51" t="s">
        <v>51</v>
      </c>
      <c r="E40" s="62" t="s">
        <v>25</v>
      </c>
      <c r="F40" s="66">
        <v>139</v>
      </c>
      <c r="G40" s="63">
        <f>F40*0.92</f>
        <v>127.88000000000001</v>
      </c>
      <c r="H40" s="63">
        <f>F40*0.9</f>
        <v>125.10000000000001</v>
      </c>
      <c r="I40" s="63">
        <f>F40*0.88</f>
        <v>122.32000000000001</v>
      </c>
      <c r="J40" s="67">
        <f t="shared" si="0"/>
        <v>119.53999999999999</v>
      </c>
      <c r="K40" s="64">
        <f>F40*0.84</f>
        <v>116.75999999999999</v>
      </c>
      <c r="L40" s="64">
        <f>F40*0.82</f>
        <v>113.97999999999999</v>
      </c>
      <c r="M40" s="65">
        <f>F40*0.8</f>
        <v>111.2</v>
      </c>
    </row>
    <row r="41" spans="1:13" s="18" customFormat="1" ht="15.75" customHeight="1">
      <c r="A41" s="80"/>
      <c r="B41" s="80"/>
      <c r="C41" s="80"/>
      <c r="D41" s="80"/>
      <c r="E41" s="80"/>
      <c r="F41" s="82"/>
      <c r="G41" s="246"/>
      <c r="H41" s="246"/>
      <c r="I41" s="246"/>
      <c r="J41" s="82"/>
      <c r="K41" s="246" t="s">
        <v>156</v>
      </c>
      <c r="L41" s="246"/>
      <c r="M41" s="246"/>
    </row>
    <row r="42" spans="1:13" ht="15.75">
      <c r="K42" s="17" t="s">
        <v>4</v>
      </c>
      <c r="L42" s="17"/>
      <c r="M42" s="17"/>
    </row>
    <row r="43" spans="1:13" ht="15.75">
      <c r="I43" s="247" t="s">
        <v>113</v>
      </c>
      <c r="J43" s="247"/>
      <c r="K43" s="247"/>
      <c r="L43" s="247"/>
      <c r="M43" s="247"/>
    </row>
    <row r="44" spans="1:13" ht="16.5" thickBot="1">
      <c r="I44" s="16"/>
      <c r="J44" s="1" t="s">
        <v>40</v>
      </c>
      <c r="K44" s="1"/>
      <c r="L44" s="247" t="s">
        <v>37</v>
      </c>
      <c r="M44" s="247"/>
    </row>
    <row r="45" spans="1:13" ht="15.75" customHeight="1" thickBot="1">
      <c r="A45" s="131" t="s">
        <v>0</v>
      </c>
      <c r="B45" s="131" t="s">
        <v>1</v>
      </c>
      <c r="C45" s="167" t="s">
        <v>2</v>
      </c>
      <c r="D45" s="131" t="s">
        <v>3</v>
      </c>
      <c r="E45" s="225" t="s">
        <v>22</v>
      </c>
      <c r="F45" s="203" t="s">
        <v>11</v>
      </c>
      <c r="G45" s="128" t="s">
        <v>35</v>
      </c>
      <c r="H45" s="129"/>
      <c r="I45" s="129"/>
      <c r="J45" s="129"/>
      <c r="K45" s="129"/>
      <c r="L45" s="129"/>
      <c r="M45" s="130"/>
    </row>
    <row r="46" spans="1:13" ht="27" customHeight="1" thickBot="1">
      <c r="A46" s="131"/>
      <c r="B46" s="131"/>
      <c r="C46" s="167"/>
      <c r="D46" s="131"/>
      <c r="E46" s="225"/>
      <c r="F46" s="203"/>
      <c r="G46" s="131" t="s">
        <v>146</v>
      </c>
      <c r="H46" s="131" t="s">
        <v>147</v>
      </c>
      <c r="I46" s="131" t="s">
        <v>148</v>
      </c>
      <c r="J46" s="131" t="s">
        <v>149</v>
      </c>
      <c r="K46" s="131" t="s">
        <v>150</v>
      </c>
      <c r="L46" s="131" t="s">
        <v>151</v>
      </c>
      <c r="M46" s="131" t="s">
        <v>152</v>
      </c>
    </row>
    <row r="47" spans="1:13" ht="19.5" customHeight="1" thickBot="1">
      <c r="A47" s="131"/>
      <c r="B47" s="131"/>
      <c r="C47" s="167"/>
      <c r="D47" s="131"/>
      <c r="E47" s="225"/>
      <c r="F47" s="203"/>
      <c r="G47" s="131"/>
      <c r="H47" s="131"/>
      <c r="I47" s="131"/>
      <c r="J47" s="131"/>
      <c r="K47" s="131"/>
      <c r="L47" s="131"/>
      <c r="M47" s="131"/>
    </row>
    <row r="48" spans="1:13" ht="12" customHeight="1" thickBot="1">
      <c r="A48" s="131"/>
      <c r="B48" s="131"/>
      <c r="C48" s="167"/>
      <c r="D48" s="131"/>
      <c r="E48" s="225"/>
      <c r="F48" s="203"/>
      <c r="G48" s="131"/>
      <c r="H48" s="131"/>
      <c r="I48" s="131"/>
      <c r="J48" s="131"/>
      <c r="K48" s="131"/>
      <c r="L48" s="131"/>
      <c r="M48" s="131"/>
    </row>
    <row r="49" spans="1:13" ht="23.25" customHeight="1" thickBot="1">
      <c r="A49" s="204" t="s">
        <v>52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</row>
    <row r="50" spans="1:13" ht="23.25" customHeight="1" thickBot="1">
      <c r="A50" s="10" t="s">
        <v>5</v>
      </c>
      <c r="B50" s="10" t="s">
        <v>12</v>
      </c>
      <c r="C50" s="10" t="s">
        <v>116</v>
      </c>
      <c r="D50" s="10" t="s">
        <v>16</v>
      </c>
      <c r="E50" s="10" t="s">
        <v>23</v>
      </c>
      <c r="F50" s="13">
        <v>44.5</v>
      </c>
      <c r="G50" s="24">
        <f>F50*0.92</f>
        <v>40.940000000000005</v>
      </c>
      <c r="H50" s="24">
        <f>F50*0.9</f>
        <v>40.050000000000004</v>
      </c>
      <c r="I50" s="24">
        <f>F50*0.88</f>
        <v>39.160000000000004</v>
      </c>
      <c r="J50" s="24">
        <f>F50*0.86</f>
        <v>38.269999999999996</v>
      </c>
      <c r="K50" s="32">
        <f>F50*0.84</f>
        <v>37.379999999999995</v>
      </c>
      <c r="L50" s="25">
        <f>F50*0.82</f>
        <v>36.489999999999995</v>
      </c>
      <c r="M50" s="32">
        <f>F50*0.8</f>
        <v>35.6</v>
      </c>
    </row>
    <row r="51" spans="1:13" ht="24.75" customHeight="1" thickBot="1">
      <c r="A51" s="10" t="s">
        <v>7</v>
      </c>
      <c r="B51" s="10" t="s">
        <v>21</v>
      </c>
      <c r="C51" s="10" t="s">
        <v>117</v>
      </c>
      <c r="D51" s="10" t="s">
        <v>16</v>
      </c>
      <c r="E51" s="10" t="s">
        <v>23</v>
      </c>
      <c r="F51" s="13">
        <v>48.5</v>
      </c>
      <c r="G51" s="24">
        <f>F51*0.92</f>
        <v>44.620000000000005</v>
      </c>
      <c r="H51" s="24">
        <f>F51*0.9</f>
        <v>43.65</v>
      </c>
      <c r="I51" s="24">
        <f>F51*0.88</f>
        <v>42.68</v>
      </c>
      <c r="J51" s="70">
        <f>F51*0.86</f>
        <v>41.71</v>
      </c>
      <c r="K51" s="32">
        <f>F51*0.84</f>
        <v>40.74</v>
      </c>
      <c r="L51" s="25">
        <f>F51*0.82</f>
        <v>39.769999999999996</v>
      </c>
      <c r="M51" s="32">
        <f>F51*0.8</f>
        <v>38.800000000000004</v>
      </c>
    </row>
    <row r="52" spans="1:13" ht="14.25" customHeight="1" thickBot="1">
      <c r="A52" s="83" t="s">
        <v>27</v>
      </c>
      <c r="B52" s="83" t="s">
        <v>19</v>
      </c>
      <c r="C52" s="83" t="s">
        <v>115</v>
      </c>
      <c r="D52" s="10" t="s">
        <v>16</v>
      </c>
      <c r="E52" s="83" t="s">
        <v>23</v>
      </c>
      <c r="F52" s="149">
        <v>40</v>
      </c>
      <c r="G52" s="107">
        <f>F52*0.92</f>
        <v>36.800000000000004</v>
      </c>
      <c r="H52" s="107">
        <f>F52*0.9</f>
        <v>36</v>
      </c>
      <c r="I52" s="107">
        <f>F52*0.88</f>
        <v>35.200000000000003</v>
      </c>
      <c r="J52" s="107">
        <f>F52*0.86</f>
        <v>34.4</v>
      </c>
      <c r="K52" s="125">
        <f>F52*0.84</f>
        <v>33.6</v>
      </c>
      <c r="L52" s="125">
        <f>F52*0.82</f>
        <v>32.799999999999997</v>
      </c>
      <c r="M52" s="125">
        <f>F52*0.8</f>
        <v>32</v>
      </c>
    </row>
    <row r="53" spans="1:13" ht="13.5" customHeight="1" thickBot="1">
      <c r="A53" s="84"/>
      <c r="B53" s="84"/>
      <c r="C53" s="84"/>
      <c r="D53" s="10" t="s">
        <v>42</v>
      </c>
      <c r="E53" s="84"/>
      <c r="F53" s="150"/>
      <c r="G53" s="108"/>
      <c r="H53" s="108"/>
      <c r="I53" s="108"/>
      <c r="J53" s="108"/>
      <c r="K53" s="126"/>
      <c r="L53" s="126"/>
      <c r="M53" s="126"/>
    </row>
    <row r="54" spans="1:13" ht="16.5" customHeight="1" thickBot="1">
      <c r="A54" s="84"/>
      <c r="B54" s="84"/>
      <c r="C54" s="84"/>
      <c r="D54" s="74" t="s">
        <v>55</v>
      </c>
      <c r="E54" s="84"/>
      <c r="F54" s="150"/>
      <c r="G54" s="108"/>
      <c r="H54" s="108"/>
      <c r="I54" s="108"/>
      <c r="J54" s="108"/>
      <c r="K54" s="126"/>
      <c r="L54" s="126"/>
      <c r="M54" s="126"/>
    </row>
    <row r="55" spans="1:13" ht="15.75" customHeight="1" thickBot="1">
      <c r="A55" s="85"/>
      <c r="B55" s="85"/>
      <c r="C55" s="85"/>
      <c r="D55" s="10" t="s">
        <v>142</v>
      </c>
      <c r="E55" s="85"/>
      <c r="F55" s="151"/>
      <c r="G55" s="109"/>
      <c r="H55" s="109"/>
      <c r="I55" s="109"/>
      <c r="J55" s="109"/>
      <c r="K55" s="127"/>
      <c r="L55" s="127"/>
      <c r="M55" s="127"/>
    </row>
    <row r="56" spans="1:13" ht="15.75" customHeight="1" thickBot="1">
      <c r="A56" s="83" t="s">
        <v>8</v>
      </c>
      <c r="B56" s="83" t="s">
        <v>14</v>
      </c>
      <c r="C56" s="83" t="s">
        <v>118</v>
      </c>
      <c r="D56" s="11" t="s">
        <v>16</v>
      </c>
      <c r="E56" s="83" t="s">
        <v>23</v>
      </c>
      <c r="F56" s="149">
        <v>42.5</v>
      </c>
      <c r="G56" s="107">
        <f>F56*0.92</f>
        <v>39.1</v>
      </c>
      <c r="H56" s="107">
        <f>F56*0.9</f>
        <v>38.25</v>
      </c>
      <c r="I56" s="107">
        <f>F56*0.88</f>
        <v>37.4</v>
      </c>
      <c r="J56" s="107">
        <f>F56*0.86</f>
        <v>36.549999999999997</v>
      </c>
      <c r="K56" s="125">
        <f>F56*0.84</f>
        <v>35.699999999999996</v>
      </c>
      <c r="L56" s="125">
        <f>F56*0.82</f>
        <v>34.85</v>
      </c>
      <c r="M56" s="125">
        <f>F56*0.8</f>
        <v>34</v>
      </c>
    </row>
    <row r="57" spans="1:13" ht="13.5" customHeight="1" thickBot="1">
      <c r="A57" s="84"/>
      <c r="B57" s="84"/>
      <c r="C57" s="84"/>
      <c r="D57" s="11" t="s">
        <v>119</v>
      </c>
      <c r="E57" s="84"/>
      <c r="F57" s="150"/>
      <c r="G57" s="108"/>
      <c r="H57" s="108"/>
      <c r="I57" s="108"/>
      <c r="J57" s="108"/>
      <c r="K57" s="126"/>
      <c r="L57" s="126"/>
      <c r="M57" s="126"/>
    </row>
    <row r="58" spans="1:13" ht="13.5" customHeight="1" thickBot="1">
      <c r="A58" s="84"/>
      <c r="B58" s="84"/>
      <c r="C58" s="84"/>
      <c r="D58" s="75" t="s">
        <v>55</v>
      </c>
      <c r="E58" s="84"/>
      <c r="F58" s="150"/>
      <c r="G58" s="108"/>
      <c r="H58" s="108"/>
      <c r="I58" s="108"/>
      <c r="J58" s="108"/>
      <c r="K58" s="126"/>
      <c r="L58" s="126"/>
      <c r="M58" s="126"/>
    </row>
    <row r="59" spans="1:13" ht="15" customHeight="1" thickBot="1">
      <c r="A59" s="84"/>
      <c r="B59" s="84"/>
      <c r="C59" s="84"/>
      <c r="D59" s="11" t="s">
        <v>30</v>
      </c>
      <c r="E59" s="84"/>
      <c r="F59" s="150"/>
      <c r="G59" s="108"/>
      <c r="H59" s="108"/>
      <c r="I59" s="108"/>
      <c r="J59" s="108"/>
      <c r="K59" s="126"/>
      <c r="L59" s="126"/>
      <c r="M59" s="126"/>
    </row>
    <row r="60" spans="1:13" ht="15.75" customHeight="1" thickBot="1">
      <c r="A60" s="85"/>
      <c r="B60" s="85"/>
      <c r="C60" s="85"/>
      <c r="D60" s="10" t="s">
        <v>31</v>
      </c>
      <c r="E60" s="85"/>
      <c r="F60" s="151"/>
      <c r="G60" s="109"/>
      <c r="H60" s="109"/>
      <c r="I60" s="109"/>
      <c r="J60" s="109"/>
      <c r="K60" s="127"/>
      <c r="L60" s="127"/>
      <c r="M60" s="127"/>
    </row>
    <row r="61" spans="1:13" ht="15" customHeight="1" thickBot="1">
      <c r="A61" s="131" t="s">
        <v>6</v>
      </c>
      <c r="B61" s="131" t="s">
        <v>13</v>
      </c>
      <c r="C61" s="131" t="s">
        <v>117</v>
      </c>
      <c r="D61" s="77" t="s">
        <v>157</v>
      </c>
      <c r="E61" s="131" t="s">
        <v>23</v>
      </c>
      <c r="F61" s="202">
        <v>47.5</v>
      </c>
      <c r="G61" s="157">
        <f>F61*0.92</f>
        <v>43.7</v>
      </c>
      <c r="H61" s="157">
        <f>F61*0.9</f>
        <v>42.75</v>
      </c>
      <c r="I61" s="157">
        <f>F61*0.88</f>
        <v>41.8</v>
      </c>
      <c r="J61" s="157">
        <f>F61*0.86</f>
        <v>40.85</v>
      </c>
      <c r="K61" s="124">
        <f>F61*0.84</f>
        <v>39.9</v>
      </c>
      <c r="L61" s="124">
        <f>F61*0.82</f>
        <v>38.949999999999996</v>
      </c>
      <c r="M61" s="125">
        <f>F61*0.8</f>
        <v>38</v>
      </c>
    </row>
    <row r="62" spans="1:13" ht="17.25" customHeight="1" thickBot="1">
      <c r="A62" s="131"/>
      <c r="B62" s="131"/>
      <c r="C62" s="131"/>
      <c r="D62" s="77" t="s">
        <v>80</v>
      </c>
      <c r="E62" s="131"/>
      <c r="F62" s="202"/>
      <c r="G62" s="157"/>
      <c r="H62" s="157"/>
      <c r="I62" s="157"/>
      <c r="J62" s="157"/>
      <c r="K62" s="124"/>
      <c r="L62" s="124"/>
      <c r="M62" s="126"/>
    </row>
    <row r="63" spans="1:13" ht="15.75" customHeight="1" thickBot="1">
      <c r="A63" s="131"/>
      <c r="B63" s="131"/>
      <c r="C63" s="131"/>
      <c r="D63" s="10" t="s">
        <v>69</v>
      </c>
      <c r="E63" s="131"/>
      <c r="F63" s="202"/>
      <c r="G63" s="157"/>
      <c r="H63" s="157"/>
      <c r="I63" s="157"/>
      <c r="J63" s="157"/>
      <c r="K63" s="124"/>
      <c r="L63" s="124"/>
      <c r="M63" s="126"/>
    </row>
    <row r="64" spans="1:13" ht="15" customHeight="1" thickBot="1">
      <c r="A64" s="131"/>
      <c r="B64" s="131"/>
      <c r="C64" s="131"/>
      <c r="D64" s="10" t="s">
        <v>18</v>
      </c>
      <c r="E64" s="131"/>
      <c r="F64" s="202"/>
      <c r="G64" s="157"/>
      <c r="H64" s="157"/>
      <c r="I64" s="157"/>
      <c r="J64" s="157"/>
      <c r="K64" s="124"/>
      <c r="L64" s="124"/>
      <c r="M64" s="127"/>
    </row>
    <row r="65" spans="1:13" ht="13.5" customHeight="1" thickBot="1">
      <c r="A65" s="131" t="s">
        <v>135</v>
      </c>
      <c r="B65" s="131" t="s">
        <v>103</v>
      </c>
      <c r="C65" s="131" t="s">
        <v>121</v>
      </c>
      <c r="D65" s="10" t="s">
        <v>16</v>
      </c>
      <c r="E65" s="83" t="s">
        <v>24</v>
      </c>
      <c r="F65" s="202">
        <v>53</v>
      </c>
      <c r="G65" s="157">
        <f>F65*0.92</f>
        <v>48.760000000000005</v>
      </c>
      <c r="H65" s="157">
        <f>F65*0.9</f>
        <v>47.7</v>
      </c>
      <c r="I65" s="157">
        <f>F65*0.88</f>
        <v>46.64</v>
      </c>
      <c r="J65" s="157">
        <f>F65*0.86</f>
        <v>45.58</v>
      </c>
      <c r="K65" s="124">
        <f>F65*0.84</f>
        <v>44.519999999999996</v>
      </c>
      <c r="L65" s="124">
        <f>F65*0.82</f>
        <v>43.46</v>
      </c>
      <c r="M65" s="125">
        <f>F65*0.8</f>
        <v>42.400000000000006</v>
      </c>
    </row>
    <row r="66" spans="1:13" ht="13.5" customHeight="1" thickBot="1">
      <c r="A66" s="131"/>
      <c r="B66" s="131"/>
      <c r="C66" s="131"/>
      <c r="D66" s="10" t="s">
        <v>31</v>
      </c>
      <c r="E66" s="84"/>
      <c r="F66" s="202"/>
      <c r="G66" s="157"/>
      <c r="H66" s="157"/>
      <c r="I66" s="157"/>
      <c r="J66" s="157"/>
      <c r="K66" s="124"/>
      <c r="L66" s="124"/>
      <c r="M66" s="126"/>
    </row>
    <row r="67" spans="1:13" ht="13.5" customHeight="1" thickBot="1">
      <c r="A67" s="131"/>
      <c r="B67" s="131"/>
      <c r="C67" s="131"/>
      <c r="D67" s="10" t="s">
        <v>120</v>
      </c>
      <c r="E67" s="84"/>
      <c r="F67" s="202"/>
      <c r="G67" s="157"/>
      <c r="H67" s="157"/>
      <c r="I67" s="157"/>
      <c r="J67" s="157"/>
      <c r="K67" s="124"/>
      <c r="L67" s="124"/>
      <c r="M67" s="126"/>
    </row>
    <row r="68" spans="1:13" ht="13.5" customHeight="1" thickBot="1">
      <c r="A68" s="131"/>
      <c r="B68" s="131"/>
      <c r="C68" s="131"/>
      <c r="D68" s="10" t="s">
        <v>18</v>
      </c>
      <c r="E68" s="84"/>
      <c r="F68" s="202"/>
      <c r="G68" s="157"/>
      <c r="H68" s="157"/>
      <c r="I68" s="157"/>
      <c r="J68" s="157"/>
      <c r="K68" s="124"/>
      <c r="L68" s="124"/>
      <c r="M68" s="126"/>
    </row>
    <row r="69" spans="1:13" ht="13.5" customHeight="1" thickBot="1">
      <c r="A69" s="131"/>
      <c r="B69" s="131"/>
      <c r="C69" s="131"/>
      <c r="D69" s="10" t="s">
        <v>29</v>
      </c>
      <c r="E69" s="84"/>
      <c r="F69" s="202"/>
      <c r="G69" s="157"/>
      <c r="H69" s="157"/>
      <c r="I69" s="157"/>
      <c r="J69" s="157"/>
      <c r="K69" s="124"/>
      <c r="L69" s="124"/>
      <c r="M69" s="126"/>
    </row>
    <row r="70" spans="1:13" ht="13.5" customHeight="1" thickBot="1">
      <c r="A70" s="131"/>
      <c r="B70" s="131"/>
      <c r="C70" s="131"/>
      <c r="D70" s="10" t="s">
        <v>20</v>
      </c>
      <c r="E70" s="85"/>
      <c r="F70" s="202"/>
      <c r="G70" s="157"/>
      <c r="H70" s="157"/>
      <c r="I70" s="157"/>
      <c r="J70" s="157"/>
      <c r="K70" s="124"/>
      <c r="L70" s="124"/>
      <c r="M70" s="127"/>
    </row>
    <row r="71" spans="1:13" s="18" customFormat="1" ht="12" customHeight="1" thickBot="1">
      <c r="A71" s="118" t="s">
        <v>63</v>
      </c>
      <c r="B71" s="118" t="s">
        <v>103</v>
      </c>
      <c r="C71" s="184">
        <v>25</v>
      </c>
      <c r="D71" s="21" t="s">
        <v>16</v>
      </c>
      <c r="E71" s="121" t="s">
        <v>26</v>
      </c>
      <c r="F71" s="115">
        <v>42</v>
      </c>
      <c r="G71" s="110">
        <f>F71*0.92</f>
        <v>38.64</v>
      </c>
      <c r="H71" s="110">
        <f>F71*0.9</f>
        <v>37.800000000000004</v>
      </c>
      <c r="I71" s="110">
        <f>F71*0.88</f>
        <v>36.96</v>
      </c>
      <c r="J71" s="110">
        <f>F71*0.86</f>
        <v>36.119999999999997</v>
      </c>
      <c r="K71" s="104">
        <f>F71*0.84</f>
        <v>35.28</v>
      </c>
      <c r="L71" s="104">
        <f>F71*0.82</f>
        <v>34.44</v>
      </c>
      <c r="M71" s="104">
        <f>F71*0.8</f>
        <v>33.6</v>
      </c>
    </row>
    <row r="72" spans="1:13" s="18" customFormat="1" ht="12" customHeight="1" thickBot="1">
      <c r="A72" s="119"/>
      <c r="B72" s="119"/>
      <c r="C72" s="185"/>
      <c r="D72" s="21" t="s">
        <v>31</v>
      </c>
      <c r="E72" s="122"/>
      <c r="F72" s="116"/>
      <c r="G72" s="111"/>
      <c r="H72" s="111"/>
      <c r="I72" s="111"/>
      <c r="J72" s="111"/>
      <c r="K72" s="105"/>
      <c r="L72" s="105"/>
      <c r="M72" s="105"/>
    </row>
    <row r="73" spans="1:13" s="18" customFormat="1" ht="12" customHeight="1" thickBot="1">
      <c r="A73" s="119"/>
      <c r="B73" s="119"/>
      <c r="C73" s="185"/>
      <c r="D73" s="19" t="s">
        <v>120</v>
      </c>
      <c r="E73" s="122"/>
      <c r="F73" s="116"/>
      <c r="G73" s="111"/>
      <c r="H73" s="111"/>
      <c r="I73" s="111"/>
      <c r="J73" s="111"/>
      <c r="K73" s="105"/>
      <c r="L73" s="105"/>
      <c r="M73" s="105"/>
    </row>
    <row r="74" spans="1:13" s="18" customFormat="1" ht="12" customHeight="1" thickBot="1">
      <c r="A74" s="119"/>
      <c r="B74" s="119"/>
      <c r="C74" s="185"/>
      <c r="D74" s="19" t="s">
        <v>30</v>
      </c>
      <c r="E74" s="122"/>
      <c r="F74" s="116"/>
      <c r="G74" s="111"/>
      <c r="H74" s="111"/>
      <c r="I74" s="111"/>
      <c r="J74" s="111"/>
      <c r="K74" s="105"/>
      <c r="L74" s="105"/>
      <c r="M74" s="105"/>
    </row>
    <row r="75" spans="1:13" s="18" customFormat="1" ht="12" customHeight="1" thickBot="1">
      <c r="A75" s="119"/>
      <c r="B75" s="119"/>
      <c r="C75" s="185"/>
      <c r="D75" s="22" t="s">
        <v>18</v>
      </c>
      <c r="E75" s="122"/>
      <c r="F75" s="116"/>
      <c r="G75" s="111"/>
      <c r="H75" s="111"/>
      <c r="I75" s="111"/>
      <c r="J75" s="111"/>
      <c r="K75" s="105"/>
      <c r="L75" s="105"/>
      <c r="M75" s="105"/>
    </row>
    <row r="76" spans="1:13" s="18" customFormat="1" ht="12" customHeight="1" thickBot="1">
      <c r="A76" s="118" t="s">
        <v>64</v>
      </c>
      <c r="B76" s="118" t="s">
        <v>103</v>
      </c>
      <c r="C76" s="184">
        <v>27.29</v>
      </c>
      <c r="D76" s="21" t="s">
        <v>16</v>
      </c>
      <c r="E76" s="121" t="s">
        <v>26</v>
      </c>
      <c r="F76" s="115">
        <v>46</v>
      </c>
      <c r="G76" s="110">
        <f>F76*0.92</f>
        <v>42.32</v>
      </c>
      <c r="H76" s="110">
        <f>F76*0.9</f>
        <v>41.4</v>
      </c>
      <c r="I76" s="110">
        <f>F76*0.88</f>
        <v>40.479999999999997</v>
      </c>
      <c r="J76" s="110">
        <f>F76*0.86</f>
        <v>39.56</v>
      </c>
      <c r="K76" s="104">
        <f>F76*0.84</f>
        <v>38.64</v>
      </c>
      <c r="L76" s="104">
        <f>F76*0.82</f>
        <v>37.72</v>
      </c>
      <c r="M76" s="104">
        <f>F76*0.8</f>
        <v>36.800000000000004</v>
      </c>
    </row>
    <row r="77" spans="1:13" s="18" customFormat="1" ht="12" customHeight="1" thickBot="1">
      <c r="A77" s="119"/>
      <c r="B77" s="119"/>
      <c r="C77" s="185"/>
      <c r="D77" s="21" t="s">
        <v>31</v>
      </c>
      <c r="E77" s="122"/>
      <c r="F77" s="116"/>
      <c r="G77" s="111"/>
      <c r="H77" s="111"/>
      <c r="I77" s="111"/>
      <c r="J77" s="111"/>
      <c r="K77" s="105"/>
      <c r="L77" s="105"/>
      <c r="M77" s="105"/>
    </row>
    <row r="78" spans="1:13" s="18" customFormat="1" ht="12" customHeight="1" thickBot="1">
      <c r="A78" s="119"/>
      <c r="B78" s="119"/>
      <c r="C78" s="185"/>
      <c r="D78" s="19" t="s">
        <v>120</v>
      </c>
      <c r="E78" s="122"/>
      <c r="F78" s="116"/>
      <c r="G78" s="111"/>
      <c r="H78" s="111"/>
      <c r="I78" s="111"/>
      <c r="J78" s="111"/>
      <c r="K78" s="105"/>
      <c r="L78" s="105"/>
      <c r="M78" s="105"/>
    </row>
    <row r="79" spans="1:13" s="18" customFormat="1" ht="12" customHeight="1" thickBot="1">
      <c r="A79" s="119"/>
      <c r="B79" s="119"/>
      <c r="C79" s="185"/>
      <c r="D79" s="19" t="s">
        <v>30</v>
      </c>
      <c r="E79" s="122"/>
      <c r="F79" s="116"/>
      <c r="G79" s="111"/>
      <c r="H79" s="111"/>
      <c r="I79" s="111"/>
      <c r="J79" s="111"/>
      <c r="K79" s="105"/>
      <c r="L79" s="105"/>
      <c r="M79" s="105"/>
    </row>
    <row r="80" spans="1:13" s="18" customFormat="1" ht="12" customHeight="1" thickBot="1">
      <c r="A80" s="119"/>
      <c r="B80" s="119"/>
      <c r="C80" s="185"/>
      <c r="D80" s="19" t="s">
        <v>92</v>
      </c>
      <c r="E80" s="122"/>
      <c r="F80" s="116"/>
      <c r="G80" s="111"/>
      <c r="H80" s="111"/>
      <c r="I80" s="111"/>
      <c r="J80" s="111"/>
      <c r="K80" s="105"/>
      <c r="L80" s="105"/>
      <c r="M80" s="105"/>
    </row>
    <row r="81" spans="1:13" s="18" customFormat="1" ht="12" customHeight="1" thickBot="1">
      <c r="A81" s="175"/>
      <c r="B81" s="175"/>
      <c r="C81" s="186"/>
      <c r="D81" s="22" t="s">
        <v>18</v>
      </c>
      <c r="E81" s="123"/>
      <c r="F81" s="117"/>
      <c r="G81" s="112"/>
      <c r="H81" s="112"/>
      <c r="I81" s="112"/>
      <c r="J81" s="112"/>
      <c r="K81" s="106"/>
      <c r="L81" s="106"/>
      <c r="M81" s="106"/>
    </row>
    <row r="82" spans="1:13" ht="13.5" customHeight="1" thickBot="1">
      <c r="A82" s="83" t="s">
        <v>54</v>
      </c>
      <c r="B82" s="83" t="s">
        <v>38</v>
      </c>
      <c r="C82" s="83" t="s">
        <v>122</v>
      </c>
      <c r="D82" s="10" t="s">
        <v>16</v>
      </c>
      <c r="E82" s="83" t="s">
        <v>26</v>
      </c>
      <c r="F82" s="149">
        <v>40</v>
      </c>
      <c r="G82" s="107">
        <f>F82*0.92</f>
        <v>36.800000000000004</v>
      </c>
      <c r="H82" s="107">
        <f>F82*0.9</f>
        <v>36</v>
      </c>
      <c r="I82" s="107">
        <f>F82*0.88</f>
        <v>35.200000000000003</v>
      </c>
      <c r="J82" s="107">
        <f>F82*0.86</f>
        <v>34.4</v>
      </c>
      <c r="K82" s="125">
        <f>F82*0.84</f>
        <v>33.6</v>
      </c>
      <c r="L82" s="125">
        <f>F82*0.82</f>
        <v>32.799999999999997</v>
      </c>
      <c r="M82" s="125">
        <f>F82*0.8</f>
        <v>32</v>
      </c>
    </row>
    <row r="83" spans="1:13" ht="13.5" customHeight="1" thickBot="1">
      <c r="A83" s="84"/>
      <c r="B83" s="84"/>
      <c r="C83" s="84"/>
      <c r="D83" s="10" t="s">
        <v>31</v>
      </c>
      <c r="E83" s="84"/>
      <c r="F83" s="150"/>
      <c r="G83" s="108"/>
      <c r="H83" s="108"/>
      <c r="I83" s="108"/>
      <c r="J83" s="108"/>
      <c r="K83" s="126"/>
      <c r="L83" s="126"/>
      <c r="M83" s="126"/>
    </row>
    <row r="84" spans="1:13" ht="13.5" customHeight="1" thickBot="1">
      <c r="A84" s="84"/>
      <c r="B84" s="84"/>
      <c r="C84" s="84"/>
      <c r="D84" s="10" t="s">
        <v>30</v>
      </c>
      <c r="E84" s="84"/>
      <c r="F84" s="150"/>
      <c r="G84" s="108"/>
      <c r="H84" s="108"/>
      <c r="I84" s="108"/>
      <c r="J84" s="108"/>
      <c r="K84" s="126"/>
      <c r="L84" s="126"/>
      <c r="M84" s="126"/>
    </row>
    <row r="85" spans="1:13" ht="13.5" customHeight="1" thickBot="1">
      <c r="A85" s="84"/>
      <c r="B85" s="84"/>
      <c r="C85" s="84"/>
      <c r="D85" s="10" t="s">
        <v>80</v>
      </c>
      <c r="E85" s="84"/>
      <c r="F85" s="150"/>
      <c r="G85" s="108"/>
      <c r="H85" s="108"/>
      <c r="I85" s="108"/>
      <c r="J85" s="108"/>
      <c r="K85" s="126"/>
      <c r="L85" s="126"/>
      <c r="M85" s="126"/>
    </row>
    <row r="86" spans="1:13" ht="13.5" customHeight="1" thickBot="1">
      <c r="A86" s="84"/>
      <c r="B86" s="84"/>
      <c r="C86" s="84"/>
      <c r="D86" s="12" t="s">
        <v>92</v>
      </c>
      <c r="E86" s="84"/>
      <c r="F86" s="150"/>
      <c r="G86" s="108"/>
      <c r="H86" s="108"/>
      <c r="I86" s="108"/>
      <c r="J86" s="108"/>
      <c r="K86" s="126"/>
      <c r="L86" s="126"/>
      <c r="M86" s="126"/>
    </row>
    <row r="87" spans="1:13" ht="13.5" customHeight="1" thickBot="1">
      <c r="A87" s="85"/>
      <c r="B87" s="85"/>
      <c r="C87" s="85"/>
      <c r="D87" s="12" t="s">
        <v>29</v>
      </c>
      <c r="E87" s="85"/>
      <c r="F87" s="151"/>
      <c r="G87" s="109"/>
      <c r="H87" s="109"/>
      <c r="I87" s="109"/>
      <c r="J87" s="109"/>
      <c r="K87" s="127"/>
      <c r="L87" s="127"/>
      <c r="M87" s="127"/>
    </row>
    <row r="88" spans="1:13" ht="12" customHeight="1" thickBot="1">
      <c r="A88" s="83" t="s">
        <v>108</v>
      </c>
      <c r="B88" s="83" t="s">
        <v>103</v>
      </c>
      <c r="C88" s="83" t="s">
        <v>15</v>
      </c>
      <c r="D88" s="11" t="str">
        <f>D65</f>
        <v>черный</v>
      </c>
      <c r="E88" s="83" t="s">
        <v>26</v>
      </c>
      <c r="F88" s="149">
        <v>53</v>
      </c>
      <c r="G88" s="107">
        <f>F88*0.92</f>
        <v>48.760000000000005</v>
      </c>
      <c r="H88" s="107">
        <f>F88*0.9</f>
        <v>47.7</v>
      </c>
      <c r="I88" s="107">
        <f>F88*0.88</f>
        <v>46.64</v>
      </c>
      <c r="J88" s="107">
        <f>F88*0.86</f>
        <v>45.58</v>
      </c>
      <c r="K88" s="107">
        <f>F88*0.84</f>
        <v>44.519999999999996</v>
      </c>
      <c r="L88" s="107">
        <f>F88*0.82</f>
        <v>43.46</v>
      </c>
      <c r="M88" s="107">
        <f>F88*0.8</f>
        <v>42.400000000000006</v>
      </c>
    </row>
    <row r="89" spans="1:13" ht="12" customHeight="1" thickBot="1">
      <c r="A89" s="84"/>
      <c r="B89" s="84"/>
      <c r="C89" s="84"/>
      <c r="D89" s="11" t="str">
        <f>D66</f>
        <v>темно-серый</v>
      </c>
      <c r="E89" s="84"/>
      <c r="F89" s="150"/>
      <c r="G89" s="108"/>
      <c r="H89" s="108"/>
      <c r="I89" s="108"/>
      <c r="J89" s="108"/>
      <c r="K89" s="108"/>
      <c r="L89" s="108"/>
      <c r="M89" s="108"/>
    </row>
    <row r="90" spans="1:13" ht="12" customHeight="1" thickBot="1">
      <c r="A90" s="84"/>
      <c r="B90" s="84"/>
      <c r="C90" s="84"/>
      <c r="D90" s="11" t="str">
        <f>D67</f>
        <v>св. серый</v>
      </c>
      <c r="E90" s="84"/>
      <c r="F90" s="150"/>
      <c r="G90" s="108"/>
      <c r="H90" s="108"/>
      <c r="I90" s="108"/>
      <c r="J90" s="108"/>
      <c r="K90" s="108"/>
      <c r="L90" s="108"/>
      <c r="M90" s="108"/>
    </row>
    <row r="91" spans="1:13" ht="12" customHeight="1" thickBot="1">
      <c r="A91" s="84"/>
      <c r="B91" s="84"/>
      <c r="C91" s="84"/>
      <c r="D91" s="11" t="str">
        <f>D68</f>
        <v>бежевый</v>
      </c>
      <c r="E91" s="84"/>
      <c r="F91" s="150"/>
      <c r="G91" s="108"/>
      <c r="H91" s="108"/>
      <c r="I91" s="108"/>
      <c r="J91" s="108"/>
      <c r="K91" s="108"/>
      <c r="L91" s="108"/>
      <c r="M91" s="108"/>
    </row>
    <row r="92" spans="1:13" ht="12" customHeight="1" thickBot="1">
      <c r="A92" s="84"/>
      <c r="B92" s="84"/>
      <c r="C92" s="84"/>
      <c r="D92" s="11" t="s">
        <v>92</v>
      </c>
      <c r="E92" s="84"/>
      <c r="F92" s="150"/>
      <c r="G92" s="108"/>
      <c r="H92" s="108"/>
      <c r="I92" s="108"/>
      <c r="J92" s="108"/>
      <c r="K92" s="108"/>
      <c r="L92" s="108"/>
      <c r="M92" s="108"/>
    </row>
    <row r="93" spans="1:13" ht="12" customHeight="1" thickBot="1">
      <c r="A93" s="84"/>
      <c r="B93" s="84"/>
      <c r="C93" s="84"/>
      <c r="D93" s="11" t="str">
        <f>D69</f>
        <v>белый</v>
      </c>
      <c r="E93" s="84"/>
      <c r="F93" s="150"/>
      <c r="G93" s="108"/>
      <c r="H93" s="108"/>
      <c r="I93" s="108"/>
      <c r="J93" s="108"/>
      <c r="K93" s="108"/>
      <c r="L93" s="108"/>
      <c r="M93" s="108"/>
    </row>
    <row r="94" spans="1:13" ht="12" customHeight="1" thickBot="1">
      <c r="A94" s="85"/>
      <c r="B94" s="85"/>
      <c r="C94" s="85"/>
      <c r="D94" s="10" t="str">
        <f>D70</f>
        <v>синий</v>
      </c>
      <c r="E94" s="85"/>
      <c r="F94" s="151"/>
      <c r="G94" s="109"/>
      <c r="H94" s="109"/>
      <c r="I94" s="109"/>
      <c r="J94" s="109"/>
      <c r="K94" s="109"/>
      <c r="L94" s="109"/>
      <c r="M94" s="109"/>
    </row>
    <row r="95" spans="1:13" s="18" customFormat="1" ht="15.75" customHeight="1">
      <c r="A95" s="80"/>
      <c r="B95" s="80"/>
      <c r="C95" s="80"/>
      <c r="D95" s="80"/>
      <c r="E95" s="80"/>
      <c r="F95" s="82"/>
      <c r="G95" s="246"/>
      <c r="H95" s="246"/>
      <c r="I95" s="246"/>
      <c r="J95" s="82"/>
      <c r="K95" s="246" t="s">
        <v>158</v>
      </c>
      <c r="L95" s="246"/>
      <c r="M95" s="246"/>
    </row>
    <row r="96" spans="1:13" ht="15.75">
      <c r="K96" s="17" t="s">
        <v>4</v>
      </c>
      <c r="L96" s="17"/>
      <c r="M96" s="17"/>
    </row>
    <row r="97" spans="1:13" ht="15.75">
      <c r="I97" s="247" t="s">
        <v>113</v>
      </c>
      <c r="J97" s="247"/>
      <c r="K97" s="247"/>
      <c r="L97" s="247"/>
      <c r="M97" s="247"/>
    </row>
    <row r="98" spans="1:13" ht="16.5" thickBot="1">
      <c r="I98" s="16"/>
      <c r="J98" s="1" t="s">
        <v>40</v>
      </c>
      <c r="K98" s="1"/>
      <c r="L98" s="247" t="s">
        <v>37</v>
      </c>
      <c r="M98" s="247"/>
    </row>
    <row r="99" spans="1:13" ht="15.75" customHeight="1" thickBot="1">
      <c r="A99" s="131" t="s">
        <v>0</v>
      </c>
      <c r="B99" s="131" t="s">
        <v>1</v>
      </c>
      <c r="C99" s="167" t="s">
        <v>2</v>
      </c>
      <c r="D99" s="131" t="s">
        <v>3</v>
      </c>
      <c r="E99" s="225" t="s">
        <v>22</v>
      </c>
      <c r="F99" s="203" t="s">
        <v>11</v>
      </c>
      <c r="G99" s="128" t="s">
        <v>35</v>
      </c>
      <c r="H99" s="129"/>
      <c r="I99" s="129"/>
      <c r="J99" s="129"/>
      <c r="K99" s="129"/>
      <c r="L99" s="129"/>
      <c r="M99" s="130"/>
    </row>
    <row r="100" spans="1:13" ht="27" customHeight="1" thickBot="1">
      <c r="A100" s="131"/>
      <c r="B100" s="131"/>
      <c r="C100" s="167"/>
      <c r="D100" s="131"/>
      <c r="E100" s="225"/>
      <c r="F100" s="203"/>
      <c r="G100" s="131" t="s">
        <v>146</v>
      </c>
      <c r="H100" s="131" t="s">
        <v>147</v>
      </c>
      <c r="I100" s="131" t="s">
        <v>148</v>
      </c>
      <c r="J100" s="131" t="s">
        <v>149</v>
      </c>
      <c r="K100" s="131" t="s">
        <v>150</v>
      </c>
      <c r="L100" s="131" t="s">
        <v>151</v>
      </c>
      <c r="M100" s="131" t="s">
        <v>152</v>
      </c>
    </row>
    <row r="101" spans="1:13" ht="19.5" customHeight="1" thickBot="1">
      <c r="A101" s="131"/>
      <c r="B101" s="131"/>
      <c r="C101" s="167"/>
      <c r="D101" s="131"/>
      <c r="E101" s="225"/>
      <c r="F101" s="203"/>
      <c r="G101" s="131"/>
      <c r="H101" s="131"/>
      <c r="I101" s="131"/>
      <c r="J101" s="131"/>
      <c r="K101" s="131"/>
      <c r="L101" s="131"/>
      <c r="M101" s="131"/>
    </row>
    <row r="102" spans="1:13" ht="12" customHeight="1" thickBot="1">
      <c r="A102" s="131"/>
      <c r="B102" s="131"/>
      <c r="C102" s="167"/>
      <c r="D102" s="131"/>
      <c r="E102" s="225"/>
      <c r="F102" s="203"/>
      <c r="G102" s="131"/>
      <c r="H102" s="131"/>
      <c r="I102" s="131"/>
      <c r="J102" s="131"/>
      <c r="K102" s="131"/>
      <c r="L102" s="131"/>
      <c r="M102" s="131"/>
    </row>
    <row r="103" spans="1:13" s="18" customFormat="1" ht="21" customHeight="1" thickBot="1">
      <c r="A103" s="223" t="s">
        <v>53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</row>
    <row r="104" spans="1:13" s="18" customFormat="1" ht="16.5" customHeight="1" thickBot="1">
      <c r="A104" s="21" t="s">
        <v>82</v>
      </c>
      <c r="B104" s="21" t="s">
        <v>83</v>
      </c>
      <c r="C104" s="44">
        <v>23.25</v>
      </c>
      <c r="D104" s="21" t="s">
        <v>84</v>
      </c>
      <c r="E104" s="21" t="s">
        <v>26</v>
      </c>
      <c r="F104" s="42">
        <v>33</v>
      </c>
      <c r="G104" s="41">
        <f>F104*0.92</f>
        <v>30.360000000000003</v>
      </c>
      <c r="H104" s="41">
        <f>F104*0.9</f>
        <v>29.7</v>
      </c>
      <c r="I104" s="45">
        <f>F104*0.88</f>
        <v>29.04</v>
      </c>
      <c r="J104" s="41">
        <f>F104*0.86</f>
        <v>28.38</v>
      </c>
      <c r="K104" s="43">
        <f>F104*0.84</f>
        <v>27.72</v>
      </c>
      <c r="L104" s="40">
        <f>F104*0.82</f>
        <v>27.06</v>
      </c>
      <c r="M104" s="40">
        <f>F104*0.8</f>
        <v>26.400000000000002</v>
      </c>
    </row>
    <row r="105" spans="1:13" s="18" customFormat="1" ht="16.5" customHeight="1" thickBot="1">
      <c r="A105" s="158" t="s">
        <v>85</v>
      </c>
      <c r="B105" s="158" t="s">
        <v>86</v>
      </c>
      <c r="C105" s="160" t="s">
        <v>75</v>
      </c>
      <c r="D105" s="19" t="s">
        <v>80</v>
      </c>
      <c r="E105" s="160" t="s">
        <v>26</v>
      </c>
      <c r="F105" s="163">
        <v>36.299999999999997</v>
      </c>
      <c r="G105" s="165">
        <f>F105*0.92</f>
        <v>33.396000000000001</v>
      </c>
      <c r="H105" s="207">
        <f>F105*0.9</f>
        <v>32.67</v>
      </c>
      <c r="I105" s="182">
        <f>F105*0.88</f>
        <v>31.943999999999999</v>
      </c>
      <c r="J105" s="182">
        <f>F105*0.86</f>
        <v>31.217999999999996</v>
      </c>
      <c r="K105" s="154">
        <f>F105*0.84</f>
        <v>30.491999999999997</v>
      </c>
      <c r="L105" s="154">
        <f>F105*0.82</f>
        <v>29.765999999999995</v>
      </c>
      <c r="M105" s="179">
        <f>F105*0.8</f>
        <v>29.04</v>
      </c>
    </row>
    <row r="106" spans="1:13" s="18" customFormat="1" ht="16.5" customHeight="1" thickBot="1">
      <c r="A106" s="119"/>
      <c r="B106" s="119"/>
      <c r="C106" s="161"/>
      <c r="D106" s="19" t="s">
        <v>106</v>
      </c>
      <c r="E106" s="161"/>
      <c r="F106" s="116"/>
      <c r="G106" s="111"/>
      <c r="H106" s="208"/>
      <c r="I106" s="183"/>
      <c r="J106" s="183"/>
      <c r="K106" s="155"/>
      <c r="L106" s="155"/>
      <c r="M106" s="180"/>
    </row>
    <row r="107" spans="1:13" s="18" customFormat="1" ht="16.5" customHeight="1" thickBot="1">
      <c r="A107" s="159"/>
      <c r="B107" s="159"/>
      <c r="C107" s="162"/>
      <c r="D107" s="19" t="s">
        <v>18</v>
      </c>
      <c r="E107" s="162"/>
      <c r="F107" s="164"/>
      <c r="G107" s="166"/>
      <c r="H107" s="209"/>
      <c r="I107" s="230"/>
      <c r="J107" s="230"/>
      <c r="K107" s="156"/>
      <c r="L107" s="156"/>
      <c r="M107" s="181"/>
    </row>
    <row r="108" spans="1:13" s="18" customFormat="1" ht="16.5" customHeight="1" thickBot="1">
      <c r="A108" s="158" t="s">
        <v>131</v>
      </c>
      <c r="B108" s="158" t="s">
        <v>103</v>
      </c>
      <c r="C108" s="160" t="s">
        <v>75</v>
      </c>
      <c r="D108" s="19" t="s">
        <v>16</v>
      </c>
      <c r="E108" s="160" t="s">
        <v>26</v>
      </c>
      <c r="F108" s="163">
        <v>41</v>
      </c>
      <c r="G108" s="165">
        <f>F108*0.92</f>
        <v>37.72</v>
      </c>
      <c r="H108" s="207">
        <f>F108*0.9</f>
        <v>36.9</v>
      </c>
      <c r="I108" s="182">
        <f>F108*0.88</f>
        <v>36.08</v>
      </c>
      <c r="J108" s="182">
        <f>F108*0.86</f>
        <v>35.26</v>
      </c>
      <c r="K108" s="154">
        <f>F108*0.84</f>
        <v>34.44</v>
      </c>
      <c r="L108" s="154">
        <f>F108*0.82</f>
        <v>33.619999999999997</v>
      </c>
      <c r="M108" s="179">
        <f>F108*0.8</f>
        <v>32.800000000000004</v>
      </c>
    </row>
    <row r="109" spans="1:13" s="18" customFormat="1" ht="16.5" customHeight="1" thickBot="1">
      <c r="A109" s="119"/>
      <c r="B109" s="119"/>
      <c r="C109" s="161"/>
      <c r="D109" s="19" t="s">
        <v>29</v>
      </c>
      <c r="E109" s="161"/>
      <c r="F109" s="116"/>
      <c r="G109" s="111"/>
      <c r="H109" s="208"/>
      <c r="I109" s="183"/>
      <c r="J109" s="183"/>
      <c r="K109" s="155"/>
      <c r="L109" s="155"/>
      <c r="M109" s="180"/>
    </row>
    <row r="110" spans="1:13" s="18" customFormat="1" ht="16.5" customHeight="1" thickBot="1">
      <c r="A110" s="158" t="s">
        <v>132</v>
      </c>
      <c r="B110" s="158" t="s">
        <v>103</v>
      </c>
      <c r="C110" s="160" t="s">
        <v>75</v>
      </c>
      <c r="D110" s="19" t="s">
        <v>16</v>
      </c>
      <c r="E110" s="160" t="s">
        <v>26</v>
      </c>
      <c r="F110" s="163">
        <v>41</v>
      </c>
      <c r="G110" s="165">
        <f>F110*0.92</f>
        <v>37.72</v>
      </c>
      <c r="H110" s="207">
        <f>F110*0.9</f>
        <v>36.9</v>
      </c>
      <c r="I110" s="182">
        <f>F110*0.88</f>
        <v>36.08</v>
      </c>
      <c r="J110" s="182">
        <f>F110*0.86</f>
        <v>35.26</v>
      </c>
      <c r="K110" s="154">
        <f>F110*0.84</f>
        <v>34.44</v>
      </c>
      <c r="L110" s="154">
        <f>F110*0.82</f>
        <v>33.619999999999997</v>
      </c>
      <c r="M110" s="179">
        <f>F110*0.8</f>
        <v>32.800000000000004</v>
      </c>
    </row>
    <row r="111" spans="1:13" s="18" customFormat="1" ht="16.5" customHeight="1" thickBot="1">
      <c r="A111" s="175"/>
      <c r="B111" s="175"/>
      <c r="C111" s="206"/>
      <c r="D111" s="19" t="s">
        <v>29</v>
      </c>
      <c r="E111" s="206"/>
      <c r="F111" s="117"/>
      <c r="G111" s="112"/>
      <c r="H111" s="244"/>
      <c r="I111" s="245"/>
      <c r="J111" s="245"/>
      <c r="K111" s="226"/>
      <c r="L111" s="226"/>
      <c r="M111" s="231"/>
    </row>
    <row r="112" spans="1:13" s="18" customFormat="1" ht="13.5" customHeight="1">
      <c r="A112" s="118" t="s">
        <v>10</v>
      </c>
      <c r="B112" s="118" t="s">
        <v>103</v>
      </c>
      <c r="C112" s="118" t="s">
        <v>81</v>
      </c>
      <c r="D112" s="23" t="s">
        <v>16</v>
      </c>
      <c r="E112" s="118" t="s">
        <v>26</v>
      </c>
      <c r="F112" s="149">
        <v>40</v>
      </c>
      <c r="G112" s="132">
        <f>F112*0.92</f>
        <v>36.800000000000004</v>
      </c>
      <c r="H112" s="132">
        <f>F112*0.9</f>
        <v>36</v>
      </c>
      <c r="I112" s="132">
        <f>F112*0.88</f>
        <v>35.200000000000003</v>
      </c>
      <c r="J112" s="132">
        <f>F112*0.86</f>
        <v>34.4</v>
      </c>
      <c r="K112" s="176">
        <f>F112*0.84</f>
        <v>33.6</v>
      </c>
      <c r="L112" s="176">
        <f>F112*0.82</f>
        <v>32.799999999999997</v>
      </c>
      <c r="M112" s="176">
        <f>F112*0.8</f>
        <v>32</v>
      </c>
    </row>
    <row r="113" spans="1:13" s="18" customFormat="1" ht="13.5" customHeight="1" thickBot="1">
      <c r="A113" s="119"/>
      <c r="B113" s="119"/>
      <c r="C113" s="119"/>
      <c r="D113" s="20" t="s">
        <v>80</v>
      </c>
      <c r="E113" s="119"/>
      <c r="F113" s="150"/>
      <c r="G113" s="133"/>
      <c r="H113" s="133"/>
      <c r="I113" s="133"/>
      <c r="J113" s="133"/>
      <c r="K113" s="177"/>
      <c r="L113" s="177"/>
      <c r="M113" s="177"/>
    </row>
    <row r="114" spans="1:13" s="18" customFormat="1" ht="13.5" customHeight="1" thickBot="1">
      <c r="A114" s="119"/>
      <c r="B114" s="119"/>
      <c r="C114" s="119"/>
      <c r="D114" s="20" t="str">
        <f>D142</f>
        <v>белый</v>
      </c>
      <c r="E114" s="119"/>
      <c r="F114" s="150"/>
      <c r="G114" s="133"/>
      <c r="H114" s="133"/>
      <c r="I114" s="133"/>
      <c r="J114" s="133"/>
      <c r="K114" s="177"/>
      <c r="L114" s="177"/>
      <c r="M114" s="177"/>
    </row>
    <row r="115" spans="1:13" s="18" customFormat="1" ht="13.5" customHeight="1" thickBot="1">
      <c r="A115" s="119"/>
      <c r="B115" s="119"/>
      <c r="C115" s="119"/>
      <c r="D115" s="20" t="s">
        <v>20</v>
      </c>
      <c r="E115" s="119"/>
      <c r="F115" s="150"/>
      <c r="G115" s="133"/>
      <c r="H115" s="133"/>
      <c r="I115" s="133"/>
      <c r="J115" s="133"/>
      <c r="K115" s="177"/>
      <c r="L115" s="177"/>
      <c r="M115" s="177"/>
    </row>
    <row r="116" spans="1:13" s="18" customFormat="1" ht="13.5" customHeight="1" thickBot="1">
      <c r="A116" s="119"/>
      <c r="B116" s="119"/>
      <c r="C116" s="119"/>
      <c r="D116" s="20" t="s">
        <v>69</v>
      </c>
      <c r="E116" s="119"/>
      <c r="F116" s="150"/>
      <c r="G116" s="133"/>
      <c r="H116" s="133"/>
      <c r="I116" s="133"/>
      <c r="J116" s="133"/>
      <c r="K116" s="177"/>
      <c r="L116" s="177"/>
      <c r="M116" s="177"/>
    </row>
    <row r="117" spans="1:13" s="18" customFormat="1" ht="13.5" customHeight="1" thickBot="1">
      <c r="A117" s="119"/>
      <c r="B117" s="119"/>
      <c r="C117" s="119"/>
      <c r="D117" s="20" t="s">
        <v>32</v>
      </c>
      <c r="E117" s="119"/>
      <c r="F117" s="150"/>
      <c r="G117" s="133"/>
      <c r="H117" s="133"/>
      <c r="I117" s="133"/>
      <c r="J117" s="133"/>
      <c r="K117" s="177"/>
      <c r="L117" s="177"/>
      <c r="M117" s="177"/>
    </row>
    <row r="118" spans="1:13" s="18" customFormat="1" ht="13.5" customHeight="1" thickBot="1">
      <c r="A118" s="119"/>
      <c r="B118" s="119"/>
      <c r="C118" s="119"/>
      <c r="D118" s="20" t="s">
        <v>89</v>
      </c>
      <c r="E118" s="119"/>
      <c r="F118" s="150"/>
      <c r="G118" s="133"/>
      <c r="H118" s="133"/>
      <c r="I118" s="133"/>
      <c r="J118" s="133"/>
      <c r="K118" s="177"/>
      <c r="L118" s="177"/>
      <c r="M118" s="177"/>
    </row>
    <row r="119" spans="1:13" s="18" customFormat="1" ht="13.5" customHeight="1" thickBot="1">
      <c r="A119" s="175"/>
      <c r="B119" s="175"/>
      <c r="C119" s="175"/>
      <c r="D119" s="20" t="s">
        <v>36</v>
      </c>
      <c r="E119" s="175"/>
      <c r="F119" s="151"/>
      <c r="G119" s="135"/>
      <c r="H119" s="135"/>
      <c r="I119" s="135"/>
      <c r="J119" s="135"/>
      <c r="K119" s="178"/>
      <c r="L119" s="178"/>
      <c r="M119" s="178"/>
    </row>
    <row r="120" spans="1:13" s="18" customFormat="1" ht="12.75" customHeight="1">
      <c r="A120" s="118" t="s">
        <v>43</v>
      </c>
      <c r="B120" s="118" t="s">
        <v>103</v>
      </c>
      <c r="C120" s="118" t="s">
        <v>75</v>
      </c>
      <c r="D120" s="49" t="s">
        <v>16</v>
      </c>
      <c r="E120" s="118" t="s">
        <v>26</v>
      </c>
      <c r="F120" s="149">
        <v>40</v>
      </c>
      <c r="G120" s="132">
        <f>F120*0.92</f>
        <v>36.800000000000004</v>
      </c>
      <c r="H120" s="132">
        <f>F120*0.9</f>
        <v>36</v>
      </c>
      <c r="I120" s="132">
        <f>F120*0.88</f>
        <v>35.200000000000003</v>
      </c>
      <c r="J120" s="132">
        <f>F120*0.86</f>
        <v>34.4</v>
      </c>
      <c r="K120" s="176">
        <f>F120*0.84</f>
        <v>33.6</v>
      </c>
      <c r="L120" s="176">
        <f>F120*0.82</f>
        <v>32.799999999999997</v>
      </c>
      <c r="M120" s="176">
        <f>F120*0.8</f>
        <v>32</v>
      </c>
    </row>
    <row r="121" spans="1:13" s="18" customFormat="1" ht="12.75" customHeight="1">
      <c r="A121" s="119"/>
      <c r="B121" s="119"/>
      <c r="C121" s="185"/>
      <c r="D121" s="23" t="s">
        <v>69</v>
      </c>
      <c r="E121" s="122"/>
      <c r="F121" s="150"/>
      <c r="G121" s="133"/>
      <c r="H121" s="133"/>
      <c r="I121" s="133"/>
      <c r="J121" s="133"/>
      <c r="K121" s="177"/>
      <c r="L121" s="177"/>
      <c r="M121" s="177"/>
    </row>
    <row r="122" spans="1:13" s="18" customFormat="1" ht="12.75" customHeight="1">
      <c r="A122" s="119"/>
      <c r="B122" s="119"/>
      <c r="C122" s="119"/>
      <c r="D122" s="23" t="s">
        <v>36</v>
      </c>
      <c r="E122" s="119"/>
      <c r="F122" s="150"/>
      <c r="G122" s="133"/>
      <c r="H122" s="133"/>
      <c r="I122" s="133"/>
      <c r="J122" s="133"/>
      <c r="K122" s="177"/>
      <c r="L122" s="177"/>
      <c r="M122" s="177"/>
    </row>
    <row r="123" spans="1:13" s="18" customFormat="1" ht="12.75" customHeight="1" thickBot="1">
      <c r="A123" s="119"/>
      <c r="B123" s="119"/>
      <c r="C123" s="119"/>
      <c r="D123" s="20" t="s">
        <v>80</v>
      </c>
      <c r="E123" s="119"/>
      <c r="F123" s="150"/>
      <c r="G123" s="133"/>
      <c r="H123" s="133"/>
      <c r="I123" s="133"/>
      <c r="J123" s="133"/>
      <c r="K123" s="177"/>
      <c r="L123" s="177"/>
      <c r="M123" s="177"/>
    </row>
    <row r="124" spans="1:13" s="18" customFormat="1" ht="12.75" customHeight="1" thickBot="1">
      <c r="A124" s="119"/>
      <c r="B124" s="119"/>
      <c r="C124" s="119"/>
      <c r="D124" s="20" t="s">
        <v>29</v>
      </c>
      <c r="E124" s="119"/>
      <c r="F124" s="150"/>
      <c r="G124" s="133"/>
      <c r="H124" s="133"/>
      <c r="I124" s="133"/>
      <c r="J124" s="133"/>
      <c r="K124" s="177"/>
      <c r="L124" s="177"/>
      <c r="M124" s="177"/>
    </row>
    <row r="125" spans="1:13" s="18" customFormat="1" ht="12.75" customHeight="1" thickBot="1">
      <c r="A125" s="119"/>
      <c r="B125" s="119"/>
      <c r="C125" s="119"/>
      <c r="D125" s="20" t="s">
        <v>18</v>
      </c>
      <c r="E125" s="119"/>
      <c r="F125" s="150"/>
      <c r="G125" s="133"/>
      <c r="H125" s="133"/>
      <c r="I125" s="133"/>
      <c r="J125" s="133"/>
      <c r="K125" s="177"/>
      <c r="L125" s="177"/>
      <c r="M125" s="177"/>
    </row>
    <row r="126" spans="1:13" s="18" customFormat="1" ht="12.75" customHeight="1" thickBot="1">
      <c r="A126" s="175"/>
      <c r="B126" s="175"/>
      <c r="C126" s="175"/>
      <c r="D126" s="20" t="s">
        <v>20</v>
      </c>
      <c r="E126" s="175"/>
      <c r="F126" s="151"/>
      <c r="G126" s="135"/>
      <c r="H126" s="135"/>
      <c r="I126" s="135"/>
      <c r="J126" s="135"/>
      <c r="K126" s="178"/>
      <c r="L126" s="178"/>
      <c r="M126" s="178"/>
    </row>
    <row r="127" spans="1:13" s="18" customFormat="1" ht="12" customHeight="1">
      <c r="A127" s="118" t="s">
        <v>136</v>
      </c>
      <c r="B127" s="118" t="s">
        <v>103</v>
      </c>
      <c r="C127" s="118" t="s">
        <v>75</v>
      </c>
      <c r="D127" s="23" t="s">
        <v>16</v>
      </c>
      <c r="E127" s="118" t="s">
        <v>26</v>
      </c>
      <c r="F127" s="149">
        <v>40</v>
      </c>
      <c r="G127" s="132">
        <f>F127*0.92</f>
        <v>36.800000000000004</v>
      </c>
      <c r="H127" s="132">
        <f>F127*0.9</f>
        <v>36</v>
      </c>
      <c r="I127" s="132">
        <f>F127*0.88</f>
        <v>35.200000000000003</v>
      </c>
      <c r="J127" s="132">
        <f>F127*0.86</f>
        <v>34.4</v>
      </c>
      <c r="K127" s="176">
        <f>F127*0.84</f>
        <v>33.6</v>
      </c>
      <c r="L127" s="176">
        <f>F127*0.82</f>
        <v>32.799999999999997</v>
      </c>
      <c r="M127" s="176">
        <f>F127*0.8</f>
        <v>32</v>
      </c>
    </row>
    <row r="128" spans="1:13" s="18" customFormat="1" ht="12" customHeight="1" thickBot="1">
      <c r="A128" s="119"/>
      <c r="B128" s="119"/>
      <c r="C128" s="119"/>
      <c r="D128" s="20" t="s">
        <v>80</v>
      </c>
      <c r="E128" s="119"/>
      <c r="F128" s="150"/>
      <c r="G128" s="133"/>
      <c r="H128" s="133"/>
      <c r="I128" s="133"/>
      <c r="J128" s="133"/>
      <c r="K128" s="177"/>
      <c r="L128" s="177"/>
      <c r="M128" s="177"/>
    </row>
    <row r="129" spans="1:13" s="18" customFormat="1" ht="12" customHeight="1" thickBot="1">
      <c r="A129" s="119"/>
      <c r="B129" s="119"/>
      <c r="C129" s="119"/>
      <c r="D129" s="20" t="s">
        <v>31</v>
      </c>
      <c r="E129" s="119"/>
      <c r="F129" s="150"/>
      <c r="G129" s="133"/>
      <c r="H129" s="133"/>
      <c r="I129" s="133"/>
      <c r="J129" s="133"/>
      <c r="K129" s="177"/>
      <c r="L129" s="177"/>
      <c r="M129" s="177"/>
    </row>
    <row r="130" spans="1:13" s="18" customFormat="1" ht="12" customHeight="1" thickBot="1">
      <c r="A130" s="119"/>
      <c r="B130" s="119"/>
      <c r="C130" s="119"/>
      <c r="D130" s="20" t="s">
        <v>18</v>
      </c>
      <c r="E130" s="119"/>
      <c r="F130" s="150"/>
      <c r="G130" s="133"/>
      <c r="H130" s="133"/>
      <c r="I130" s="133"/>
      <c r="J130" s="133"/>
      <c r="K130" s="177"/>
      <c r="L130" s="177"/>
      <c r="M130" s="177"/>
    </row>
    <row r="131" spans="1:13" s="18" customFormat="1" ht="12" customHeight="1" thickBot="1">
      <c r="A131" s="119"/>
      <c r="B131" s="119"/>
      <c r="C131" s="119"/>
      <c r="D131" s="20" t="s">
        <v>29</v>
      </c>
      <c r="E131" s="119"/>
      <c r="F131" s="150"/>
      <c r="G131" s="133"/>
      <c r="H131" s="133"/>
      <c r="I131" s="133"/>
      <c r="J131" s="133"/>
      <c r="K131" s="177"/>
      <c r="L131" s="177"/>
      <c r="M131" s="177"/>
    </row>
    <row r="132" spans="1:13" s="18" customFormat="1" ht="12" customHeight="1" thickBot="1">
      <c r="A132" s="119"/>
      <c r="B132" s="119"/>
      <c r="C132" s="119"/>
      <c r="D132" s="20" t="s">
        <v>20</v>
      </c>
      <c r="E132" s="119"/>
      <c r="F132" s="150"/>
      <c r="G132" s="133"/>
      <c r="H132" s="133"/>
      <c r="I132" s="133"/>
      <c r="J132" s="133"/>
      <c r="K132" s="177"/>
      <c r="L132" s="177"/>
      <c r="M132" s="177"/>
    </row>
    <row r="133" spans="1:13" s="18" customFormat="1" ht="12" customHeight="1" thickBot="1">
      <c r="A133" s="119"/>
      <c r="B133" s="119"/>
      <c r="C133" s="119"/>
      <c r="D133" s="20" t="s">
        <v>93</v>
      </c>
      <c r="E133" s="119"/>
      <c r="F133" s="150"/>
      <c r="G133" s="133"/>
      <c r="H133" s="133"/>
      <c r="I133" s="133"/>
      <c r="J133" s="133"/>
      <c r="K133" s="177"/>
      <c r="L133" s="177"/>
      <c r="M133" s="177"/>
    </row>
    <row r="134" spans="1:13" s="18" customFormat="1" ht="12" customHeight="1" thickBot="1">
      <c r="A134" s="119"/>
      <c r="B134" s="119"/>
      <c r="C134" s="119"/>
      <c r="D134" s="20" t="s">
        <v>84</v>
      </c>
      <c r="E134" s="119"/>
      <c r="F134" s="150"/>
      <c r="G134" s="133"/>
      <c r="H134" s="133"/>
      <c r="I134" s="133"/>
      <c r="J134" s="133"/>
      <c r="K134" s="177"/>
      <c r="L134" s="177"/>
      <c r="M134" s="177"/>
    </row>
    <row r="135" spans="1:13" s="18" customFormat="1" ht="12" customHeight="1" thickBot="1">
      <c r="A135" s="119"/>
      <c r="B135" s="119"/>
      <c r="C135" s="119"/>
      <c r="D135" s="20" t="s">
        <v>90</v>
      </c>
      <c r="E135" s="119"/>
      <c r="F135" s="150"/>
      <c r="G135" s="133"/>
      <c r="H135" s="133"/>
      <c r="I135" s="133"/>
      <c r="J135" s="133"/>
      <c r="K135" s="177"/>
      <c r="L135" s="177"/>
      <c r="M135" s="177"/>
    </row>
    <row r="136" spans="1:13" s="18" customFormat="1" ht="12" customHeight="1" thickBot="1">
      <c r="A136" s="119"/>
      <c r="B136" s="119"/>
      <c r="C136" s="119"/>
      <c r="D136" s="20" t="s">
        <v>32</v>
      </c>
      <c r="E136" s="119"/>
      <c r="F136" s="150"/>
      <c r="G136" s="133"/>
      <c r="H136" s="133"/>
      <c r="I136" s="133"/>
      <c r="J136" s="133"/>
      <c r="K136" s="177"/>
      <c r="L136" s="177"/>
      <c r="M136" s="177"/>
    </row>
    <row r="137" spans="1:13" s="18" customFormat="1" ht="12" customHeight="1" thickBot="1">
      <c r="A137" s="119"/>
      <c r="B137" s="119"/>
      <c r="C137" s="119"/>
      <c r="D137" s="20" t="s">
        <v>55</v>
      </c>
      <c r="E137" s="119"/>
      <c r="F137" s="150"/>
      <c r="G137" s="133"/>
      <c r="H137" s="133"/>
      <c r="I137" s="133"/>
      <c r="J137" s="133"/>
      <c r="K137" s="177"/>
      <c r="L137" s="177"/>
      <c r="M137" s="177"/>
    </row>
    <row r="138" spans="1:13" s="18" customFormat="1" ht="12" customHeight="1" thickBot="1">
      <c r="A138" s="119"/>
      <c r="B138" s="119"/>
      <c r="C138" s="119"/>
      <c r="D138" s="20" t="s">
        <v>69</v>
      </c>
      <c r="E138" s="119"/>
      <c r="F138" s="150"/>
      <c r="G138" s="133"/>
      <c r="H138" s="133"/>
      <c r="I138" s="133"/>
      <c r="J138" s="133"/>
      <c r="K138" s="177"/>
      <c r="L138" s="177"/>
      <c r="M138" s="177"/>
    </row>
    <row r="139" spans="1:13" s="18" customFormat="1" ht="12" customHeight="1" thickBot="1">
      <c r="A139" s="175"/>
      <c r="B139" s="175"/>
      <c r="C139" s="175"/>
      <c r="D139" s="20" t="s">
        <v>36</v>
      </c>
      <c r="E139" s="175"/>
      <c r="F139" s="151"/>
      <c r="G139" s="135"/>
      <c r="H139" s="135"/>
      <c r="I139" s="135"/>
      <c r="J139" s="135"/>
      <c r="K139" s="178"/>
      <c r="L139" s="178"/>
      <c r="M139" s="178"/>
    </row>
    <row r="140" spans="1:13" s="18" customFormat="1" ht="12.75" customHeight="1" thickBot="1">
      <c r="A140" s="118" t="s">
        <v>28</v>
      </c>
      <c r="B140" s="118" t="s">
        <v>103</v>
      </c>
      <c r="C140" s="118" t="s">
        <v>75</v>
      </c>
      <c r="D140" s="49" t="s">
        <v>16</v>
      </c>
      <c r="E140" s="118" t="s">
        <v>23</v>
      </c>
      <c r="F140" s="149">
        <v>41.5</v>
      </c>
      <c r="G140" s="132">
        <f>F140*0.92</f>
        <v>38.18</v>
      </c>
      <c r="H140" s="132">
        <f>F140*0.9</f>
        <v>37.35</v>
      </c>
      <c r="I140" s="132">
        <f>F140*0.88</f>
        <v>36.520000000000003</v>
      </c>
      <c r="J140" s="132">
        <f>F140*0.86</f>
        <v>35.69</v>
      </c>
      <c r="K140" s="176">
        <f>F140*0.84</f>
        <v>34.86</v>
      </c>
      <c r="L140" s="176">
        <f>F140*0.82</f>
        <v>34.03</v>
      </c>
      <c r="M140" s="176">
        <f>F140*0.8</f>
        <v>33.200000000000003</v>
      </c>
    </row>
    <row r="141" spans="1:13" s="18" customFormat="1" ht="12.75" customHeight="1" thickBot="1">
      <c r="A141" s="119"/>
      <c r="B141" s="119"/>
      <c r="C141" s="119"/>
      <c r="D141" s="19" t="s">
        <v>80</v>
      </c>
      <c r="E141" s="119"/>
      <c r="F141" s="150"/>
      <c r="G141" s="133"/>
      <c r="H141" s="133"/>
      <c r="I141" s="133"/>
      <c r="J141" s="133"/>
      <c r="K141" s="177"/>
      <c r="L141" s="177"/>
      <c r="M141" s="177"/>
    </row>
    <row r="142" spans="1:13" s="18" customFormat="1" ht="12.75" customHeight="1" thickBot="1">
      <c r="A142" s="119"/>
      <c r="B142" s="119"/>
      <c r="C142" s="119"/>
      <c r="D142" s="19" t="s">
        <v>29</v>
      </c>
      <c r="E142" s="119"/>
      <c r="F142" s="150"/>
      <c r="G142" s="133"/>
      <c r="H142" s="133"/>
      <c r="I142" s="133"/>
      <c r="J142" s="133"/>
      <c r="K142" s="177"/>
      <c r="L142" s="177"/>
      <c r="M142" s="177"/>
    </row>
    <row r="143" spans="1:13" s="18" customFormat="1" ht="12.75" customHeight="1" thickBot="1">
      <c r="A143" s="119"/>
      <c r="B143" s="119"/>
      <c r="C143" s="119"/>
      <c r="D143" s="19" t="s">
        <v>20</v>
      </c>
      <c r="E143" s="119"/>
      <c r="F143" s="150"/>
      <c r="G143" s="133"/>
      <c r="H143" s="133"/>
      <c r="I143" s="133"/>
      <c r="J143" s="133"/>
      <c r="K143" s="177"/>
      <c r="L143" s="177"/>
      <c r="M143" s="177"/>
    </row>
    <row r="144" spans="1:13" s="18" customFormat="1" ht="12.75" customHeight="1" thickBot="1">
      <c r="A144" s="119"/>
      <c r="B144" s="119"/>
      <c r="C144" s="119"/>
      <c r="D144" s="19" t="s">
        <v>32</v>
      </c>
      <c r="E144" s="119"/>
      <c r="F144" s="150"/>
      <c r="G144" s="133"/>
      <c r="H144" s="133"/>
      <c r="I144" s="133"/>
      <c r="J144" s="133"/>
      <c r="K144" s="177"/>
      <c r="L144" s="177"/>
      <c r="M144" s="177"/>
    </row>
    <row r="145" spans="1:13" s="18" customFormat="1" ht="16.5" customHeight="1" thickBot="1">
      <c r="A145" s="119"/>
      <c r="B145" s="119"/>
      <c r="C145" s="119"/>
      <c r="D145" s="79" t="s">
        <v>69</v>
      </c>
      <c r="E145" s="119"/>
      <c r="F145" s="150"/>
      <c r="G145" s="133"/>
      <c r="H145" s="133"/>
      <c r="I145" s="133"/>
      <c r="J145" s="133"/>
      <c r="K145" s="177"/>
      <c r="L145" s="177"/>
      <c r="M145" s="196"/>
    </row>
    <row r="146" spans="1:13" s="18" customFormat="1" ht="12.75" customHeight="1" thickBot="1">
      <c r="A146" s="234" t="s">
        <v>71</v>
      </c>
      <c r="B146" s="229" t="s">
        <v>103</v>
      </c>
      <c r="C146" s="229" t="s">
        <v>75</v>
      </c>
      <c r="D146" s="81" t="s">
        <v>16</v>
      </c>
      <c r="E146" s="229" t="s">
        <v>23</v>
      </c>
      <c r="F146" s="227">
        <v>36</v>
      </c>
      <c r="G146" s="232">
        <f>F146*0.92</f>
        <v>33.120000000000005</v>
      </c>
      <c r="H146" s="232">
        <f>F146*0.9</f>
        <v>32.4</v>
      </c>
      <c r="I146" s="232">
        <f>F146*0.88</f>
        <v>31.68</v>
      </c>
      <c r="J146" s="232">
        <f>F146*0.86</f>
        <v>30.96</v>
      </c>
      <c r="K146" s="233">
        <f>F146*0.84</f>
        <v>30.24</v>
      </c>
      <c r="L146" s="254">
        <f>F146*0.82</f>
        <v>29.52</v>
      </c>
      <c r="M146" s="251">
        <f>F146*0.8</f>
        <v>28.8</v>
      </c>
    </row>
    <row r="147" spans="1:13" s="18" customFormat="1" ht="12.75" customHeight="1" thickBot="1">
      <c r="A147" s="235"/>
      <c r="B147" s="119"/>
      <c r="C147" s="119"/>
      <c r="D147" s="76" t="s">
        <v>17</v>
      </c>
      <c r="E147" s="119"/>
      <c r="F147" s="150"/>
      <c r="G147" s="133"/>
      <c r="H147" s="133"/>
      <c r="I147" s="133"/>
      <c r="J147" s="133"/>
      <c r="K147" s="177"/>
      <c r="L147" s="255"/>
      <c r="M147" s="252"/>
    </row>
    <row r="148" spans="1:13" s="18" customFormat="1" ht="12.75" customHeight="1" thickBot="1">
      <c r="A148" s="235"/>
      <c r="B148" s="119"/>
      <c r="C148" s="119"/>
      <c r="D148" s="76" t="s">
        <v>20</v>
      </c>
      <c r="E148" s="119"/>
      <c r="F148" s="150"/>
      <c r="G148" s="133"/>
      <c r="H148" s="133"/>
      <c r="I148" s="133"/>
      <c r="J148" s="133"/>
      <c r="K148" s="177"/>
      <c r="L148" s="255"/>
      <c r="M148" s="252"/>
    </row>
    <row r="149" spans="1:13" s="18" customFormat="1" ht="12.75" customHeight="1" thickBot="1">
      <c r="A149" s="236"/>
      <c r="B149" s="120"/>
      <c r="C149" s="120"/>
      <c r="D149" s="78" t="s">
        <v>36</v>
      </c>
      <c r="E149" s="120"/>
      <c r="F149" s="228"/>
      <c r="G149" s="134"/>
      <c r="H149" s="134"/>
      <c r="I149" s="134"/>
      <c r="J149" s="134"/>
      <c r="K149" s="196"/>
      <c r="L149" s="256"/>
      <c r="M149" s="252"/>
    </row>
    <row r="150" spans="1:13" s="18" customFormat="1" ht="15.75" customHeight="1">
      <c r="A150" s="80"/>
      <c r="B150" s="80"/>
      <c r="C150" s="80"/>
      <c r="D150" s="80"/>
      <c r="E150" s="80"/>
      <c r="F150" s="82"/>
      <c r="G150" s="253"/>
      <c r="H150" s="253"/>
      <c r="I150" s="253"/>
      <c r="J150" s="82"/>
      <c r="K150" s="253" t="s">
        <v>159</v>
      </c>
      <c r="L150" s="253"/>
      <c r="M150" s="246"/>
    </row>
    <row r="151" spans="1:13" ht="15.75">
      <c r="K151" s="17" t="s">
        <v>4</v>
      </c>
      <c r="L151" s="17"/>
      <c r="M151" s="17"/>
    </row>
    <row r="152" spans="1:13" ht="15.75">
      <c r="I152" s="247" t="s">
        <v>113</v>
      </c>
      <c r="J152" s="247"/>
      <c r="K152" s="247"/>
      <c r="L152" s="247"/>
      <c r="M152" s="247"/>
    </row>
    <row r="153" spans="1:13" ht="15.75">
      <c r="I153" s="16"/>
      <c r="J153" s="1" t="s">
        <v>40</v>
      </c>
      <c r="K153" s="1"/>
      <c r="L153" s="247" t="s">
        <v>37</v>
      </c>
      <c r="M153" s="247"/>
    </row>
    <row r="154" spans="1:13" s="18" customFormat="1" ht="12" customHeight="1" thickBot="1">
      <c r="A154" s="234" t="s">
        <v>39</v>
      </c>
      <c r="B154" s="229" t="s">
        <v>103</v>
      </c>
      <c r="C154" s="229" t="s">
        <v>75</v>
      </c>
      <c r="D154" s="23" t="s">
        <v>16</v>
      </c>
      <c r="E154" s="229" t="s">
        <v>26</v>
      </c>
      <c r="F154" s="227">
        <v>39</v>
      </c>
      <c r="G154" s="232">
        <f>F154*0.92</f>
        <v>35.880000000000003</v>
      </c>
      <c r="H154" s="232">
        <f>F154*0.9</f>
        <v>35.1</v>
      </c>
      <c r="I154" s="232">
        <f>F154*0.88</f>
        <v>34.32</v>
      </c>
      <c r="J154" s="232">
        <f>F154*0.86</f>
        <v>33.54</v>
      </c>
      <c r="K154" s="233">
        <f>F154*0.84</f>
        <v>32.76</v>
      </c>
      <c r="L154" s="233">
        <f>F154*0.82</f>
        <v>31.979999999999997</v>
      </c>
      <c r="M154" s="233">
        <f>F154*0.8</f>
        <v>31.200000000000003</v>
      </c>
    </row>
    <row r="155" spans="1:13" s="18" customFormat="1" ht="12" customHeight="1" thickBot="1">
      <c r="A155" s="235"/>
      <c r="B155" s="119"/>
      <c r="C155" s="119"/>
      <c r="D155" s="19" t="str">
        <f>D141</f>
        <v>св.серый</v>
      </c>
      <c r="E155" s="119"/>
      <c r="F155" s="150"/>
      <c r="G155" s="133"/>
      <c r="H155" s="133"/>
      <c r="I155" s="133"/>
      <c r="J155" s="133"/>
      <c r="K155" s="177"/>
      <c r="L155" s="177"/>
      <c r="M155" s="177"/>
    </row>
    <row r="156" spans="1:13" s="18" customFormat="1" ht="12" customHeight="1" thickBot="1">
      <c r="A156" s="235"/>
      <c r="B156" s="119"/>
      <c r="C156" s="119"/>
      <c r="D156" s="76" t="s">
        <v>18</v>
      </c>
      <c r="E156" s="119"/>
      <c r="F156" s="150"/>
      <c r="G156" s="133"/>
      <c r="H156" s="133"/>
      <c r="I156" s="133"/>
      <c r="J156" s="133"/>
      <c r="K156" s="177"/>
      <c r="L156" s="177"/>
      <c r="M156" s="177"/>
    </row>
    <row r="157" spans="1:13" s="18" customFormat="1" ht="12" customHeight="1" thickBot="1">
      <c r="A157" s="235"/>
      <c r="B157" s="119"/>
      <c r="C157" s="119"/>
      <c r="D157" s="19" t="str">
        <f>D142</f>
        <v>белый</v>
      </c>
      <c r="E157" s="119"/>
      <c r="F157" s="150"/>
      <c r="G157" s="133"/>
      <c r="H157" s="133"/>
      <c r="I157" s="133"/>
      <c r="J157" s="133"/>
      <c r="K157" s="177"/>
      <c r="L157" s="177"/>
      <c r="M157" s="177"/>
    </row>
    <row r="158" spans="1:13" s="18" customFormat="1" ht="12" customHeight="1" thickBot="1">
      <c r="A158" s="235"/>
      <c r="B158" s="119"/>
      <c r="C158" s="119"/>
      <c r="D158" s="19" t="s">
        <v>32</v>
      </c>
      <c r="E158" s="119"/>
      <c r="F158" s="150"/>
      <c r="G158" s="133"/>
      <c r="H158" s="133"/>
      <c r="I158" s="133"/>
      <c r="J158" s="133"/>
      <c r="K158" s="177"/>
      <c r="L158" s="177"/>
      <c r="M158" s="177"/>
    </row>
    <row r="159" spans="1:13" s="18" customFormat="1" ht="12" customHeight="1" thickBot="1">
      <c r="A159" s="236"/>
      <c r="B159" s="120"/>
      <c r="C159" s="120"/>
      <c r="D159" s="52" t="str">
        <f>D143</f>
        <v>синий</v>
      </c>
      <c r="E159" s="120"/>
      <c r="F159" s="228"/>
      <c r="G159" s="134"/>
      <c r="H159" s="134"/>
      <c r="I159" s="134"/>
      <c r="J159" s="134"/>
      <c r="K159" s="196"/>
      <c r="L159" s="196"/>
      <c r="M159" s="196"/>
    </row>
    <row r="160" spans="1:13" s="18" customFormat="1" ht="12" customHeight="1">
      <c r="A160" s="118" t="s">
        <v>99</v>
      </c>
      <c r="B160" s="118" t="s">
        <v>105</v>
      </c>
      <c r="C160" s="118" t="s">
        <v>75</v>
      </c>
      <c r="D160" s="49" t="s">
        <v>16</v>
      </c>
      <c r="E160" s="118" t="s">
        <v>26</v>
      </c>
      <c r="F160" s="149">
        <v>39.5</v>
      </c>
      <c r="G160" s="132">
        <f>F160*0.92</f>
        <v>36.340000000000003</v>
      </c>
      <c r="H160" s="132">
        <f>F160*0.9</f>
        <v>35.550000000000004</v>
      </c>
      <c r="I160" s="132">
        <f>F160*0.88</f>
        <v>34.76</v>
      </c>
      <c r="J160" s="132">
        <f>F160*0.86</f>
        <v>33.97</v>
      </c>
      <c r="K160" s="176">
        <f>F160*0.84</f>
        <v>33.18</v>
      </c>
      <c r="L160" s="176">
        <f>F160*0.82</f>
        <v>32.39</v>
      </c>
      <c r="M160" s="176">
        <f>F160*0.8</f>
        <v>31.6</v>
      </c>
    </row>
    <row r="161" spans="1:13" s="18" customFormat="1" ht="12" customHeight="1" thickBot="1">
      <c r="A161" s="119"/>
      <c r="B161" s="119"/>
      <c r="C161" s="119"/>
      <c r="D161" s="20" t="s">
        <v>36</v>
      </c>
      <c r="E161" s="119"/>
      <c r="F161" s="150"/>
      <c r="G161" s="133"/>
      <c r="H161" s="133"/>
      <c r="I161" s="133"/>
      <c r="J161" s="133"/>
      <c r="K161" s="177"/>
      <c r="L161" s="177"/>
      <c r="M161" s="177"/>
    </row>
    <row r="162" spans="1:13" s="18" customFormat="1" ht="12" customHeight="1" thickBot="1">
      <c r="A162" s="119"/>
      <c r="B162" s="119"/>
      <c r="C162" s="119"/>
      <c r="D162" s="20" t="s">
        <v>100</v>
      </c>
      <c r="E162" s="119"/>
      <c r="F162" s="150"/>
      <c r="G162" s="133"/>
      <c r="H162" s="133"/>
      <c r="I162" s="133"/>
      <c r="J162" s="133"/>
      <c r="K162" s="177"/>
      <c r="L162" s="177"/>
      <c r="M162" s="177"/>
    </row>
    <row r="163" spans="1:13" s="18" customFormat="1" ht="12" customHeight="1" thickBot="1">
      <c r="A163" s="119"/>
      <c r="B163" s="119"/>
      <c r="C163" s="119"/>
      <c r="D163" s="20" t="s">
        <v>101</v>
      </c>
      <c r="E163" s="119"/>
      <c r="F163" s="150"/>
      <c r="G163" s="133"/>
      <c r="H163" s="133"/>
      <c r="I163" s="133"/>
      <c r="J163" s="133"/>
      <c r="K163" s="177"/>
      <c r="L163" s="177"/>
      <c r="M163" s="177"/>
    </row>
    <row r="164" spans="1:13" s="18" customFormat="1" ht="12" customHeight="1" thickBot="1">
      <c r="A164" s="119"/>
      <c r="B164" s="119"/>
      <c r="C164" s="119"/>
      <c r="D164" s="20" t="s">
        <v>102</v>
      </c>
      <c r="E164" s="119"/>
      <c r="F164" s="150"/>
      <c r="G164" s="133"/>
      <c r="H164" s="133"/>
      <c r="I164" s="133"/>
      <c r="J164" s="133"/>
      <c r="K164" s="177"/>
      <c r="L164" s="177"/>
      <c r="M164" s="177"/>
    </row>
    <row r="165" spans="1:13" s="18" customFormat="1" ht="18" customHeight="1" thickBot="1">
      <c r="A165" s="152" t="s">
        <v>144</v>
      </c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</row>
    <row r="166" spans="1:13" s="18" customFormat="1" ht="15.75" customHeight="1" thickBot="1">
      <c r="A166" s="118" t="s">
        <v>70</v>
      </c>
      <c r="B166" s="118" t="s">
        <v>104</v>
      </c>
      <c r="C166" s="118" t="s">
        <v>124</v>
      </c>
      <c r="D166" s="19" t="s">
        <v>16</v>
      </c>
      <c r="E166" s="118" t="s">
        <v>26</v>
      </c>
      <c r="F166" s="115">
        <v>41</v>
      </c>
      <c r="G166" s="110">
        <f>F166*0.92</f>
        <v>37.72</v>
      </c>
      <c r="H166" s="110">
        <f>F166*0.9</f>
        <v>36.9</v>
      </c>
      <c r="I166" s="110">
        <f>F166*0.88</f>
        <v>36.08</v>
      </c>
      <c r="J166" s="110">
        <f>F166*0.86</f>
        <v>35.26</v>
      </c>
      <c r="K166" s="104">
        <f>F166*0.84</f>
        <v>34.44</v>
      </c>
      <c r="L166" s="104">
        <f>F166*0.82</f>
        <v>33.619999999999997</v>
      </c>
      <c r="M166" s="104">
        <f>F166*0.8</f>
        <v>32.800000000000004</v>
      </c>
    </row>
    <row r="167" spans="1:13" s="18" customFormat="1" ht="15.75" customHeight="1" thickBot="1">
      <c r="A167" s="119"/>
      <c r="B167" s="119"/>
      <c r="C167" s="119"/>
      <c r="D167" s="19" t="s">
        <v>120</v>
      </c>
      <c r="E167" s="119"/>
      <c r="F167" s="116"/>
      <c r="G167" s="111"/>
      <c r="H167" s="111"/>
      <c r="I167" s="111"/>
      <c r="J167" s="111"/>
      <c r="K167" s="105"/>
      <c r="L167" s="105"/>
      <c r="M167" s="105"/>
    </row>
    <row r="168" spans="1:13" s="18" customFormat="1" ht="15.75" customHeight="1" thickBot="1">
      <c r="A168" s="119"/>
      <c r="B168" s="119"/>
      <c r="C168" s="119"/>
      <c r="D168" s="19" t="s">
        <v>18</v>
      </c>
      <c r="E168" s="119"/>
      <c r="F168" s="116"/>
      <c r="G168" s="111"/>
      <c r="H168" s="111"/>
      <c r="I168" s="111"/>
      <c r="J168" s="111"/>
      <c r="K168" s="105"/>
      <c r="L168" s="105"/>
      <c r="M168" s="105"/>
    </row>
    <row r="169" spans="1:13" s="18" customFormat="1" ht="15.75" customHeight="1" thickBot="1">
      <c r="A169" s="119"/>
      <c r="B169" s="119"/>
      <c r="C169" s="119"/>
      <c r="D169" s="19" t="s">
        <v>31</v>
      </c>
      <c r="E169" s="119"/>
      <c r="F169" s="116"/>
      <c r="G169" s="111"/>
      <c r="H169" s="111"/>
      <c r="I169" s="111"/>
      <c r="J169" s="111"/>
      <c r="K169" s="105"/>
      <c r="L169" s="105"/>
      <c r="M169" s="105"/>
    </row>
    <row r="170" spans="1:13" s="18" customFormat="1" ht="15.75" customHeight="1" thickBot="1">
      <c r="A170" s="175"/>
      <c r="B170" s="175"/>
      <c r="C170" s="175"/>
      <c r="D170" s="19" t="s">
        <v>30</v>
      </c>
      <c r="E170" s="175"/>
      <c r="F170" s="117"/>
      <c r="G170" s="112"/>
      <c r="H170" s="112"/>
      <c r="I170" s="112"/>
      <c r="J170" s="112"/>
      <c r="K170" s="106"/>
      <c r="L170" s="106"/>
      <c r="M170" s="106"/>
    </row>
    <row r="171" spans="1:13" s="18" customFormat="1" ht="21.75" customHeight="1" thickBot="1">
      <c r="A171" s="119" t="s">
        <v>46</v>
      </c>
      <c r="B171" s="119" t="s">
        <v>104</v>
      </c>
      <c r="C171" s="119" t="s">
        <v>123</v>
      </c>
      <c r="D171" s="19" t="s">
        <v>44</v>
      </c>
      <c r="E171" s="119" t="s">
        <v>26</v>
      </c>
      <c r="F171" s="116">
        <v>41</v>
      </c>
      <c r="G171" s="111">
        <f>F171*0.92</f>
        <v>37.72</v>
      </c>
      <c r="H171" s="111">
        <f>F171*0.9</f>
        <v>36.9</v>
      </c>
      <c r="I171" s="111">
        <f>F171*0.88</f>
        <v>36.08</v>
      </c>
      <c r="J171" s="111">
        <f>F171*0.86</f>
        <v>35.26</v>
      </c>
      <c r="K171" s="105">
        <f>F171*0.84</f>
        <v>34.44</v>
      </c>
      <c r="L171" s="105">
        <f>F171*0.82</f>
        <v>33.619999999999997</v>
      </c>
      <c r="M171" s="104">
        <f>F171*0.8</f>
        <v>32.800000000000004</v>
      </c>
    </row>
    <row r="172" spans="1:13" s="18" customFormat="1" ht="18.75" customHeight="1" thickBot="1">
      <c r="A172" s="119"/>
      <c r="B172" s="119"/>
      <c r="C172" s="119"/>
      <c r="D172" s="19" t="s">
        <v>48</v>
      </c>
      <c r="E172" s="119"/>
      <c r="F172" s="116"/>
      <c r="G172" s="111"/>
      <c r="H172" s="111"/>
      <c r="I172" s="111"/>
      <c r="J172" s="111"/>
      <c r="K172" s="105"/>
      <c r="L172" s="105"/>
      <c r="M172" s="105"/>
    </row>
    <row r="173" spans="1:13" s="18" customFormat="1" ht="17.25" customHeight="1" thickBot="1">
      <c r="A173" s="175"/>
      <c r="B173" s="175"/>
      <c r="C173" s="175"/>
      <c r="D173" s="19" t="s">
        <v>45</v>
      </c>
      <c r="E173" s="175"/>
      <c r="F173" s="117"/>
      <c r="G173" s="112"/>
      <c r="H173" s="112"/>
      <c r="I173" s="112"/>
      <c r="J173" s="112"/>
      <c r="K173" s="106"/>
      <c r="L173" s="106"/>
      <c r="M173" s="106"/>
    </row>
    <row r="174" spans="1:13" s="18" customFormat="1" ht="15" customHeight="1">
      <c r="A174" s="158" t="s">
        <v>143</v>
      </c>
      <c r="B174" s="160" t="s">
        <v>104</v>
      </c>
      <c r="C174" s="158" t="s">
        <v>124</v>
      </c>
      <c r="D174" s="54" t="s">
        <v>16</v>
      </c>
      <c r="E174" s="158" t="s">
        <v>26</v>
      </c>
      <c r="F174" s="188">
        <v>41</v>
      </c>
      <c r="G174" s="165">
        <f>F174*0.92</f>
        <v>37.72</v>
      </c>
      <c r="H174" s="237">
        <f>F174*0.9</f>
        <v>36.9</v>
      </c>
      <c r="I174" s="165">
        <f>F174*0.88</f>
        <v>36.08</v>
      </c>
      <c r="J174" s="237">
        <f>F174*0.86</f>
        <v>35.26</v>
      </c>
      <c r="K174" s="193">
        <f>F174*0.84</f>
        <v>34.44</v>
      </c>
      <c r="L174" s="241">
        <f>F174*0.82</f>
        <v>33.619999999999997</v>
      </c>
      <c r="M174" s="193">
        <f>F174*0.8</f>
        <v>32.800000000000004</v>
      </c>
    </row>
    <row r="175" spans="1:13" s="18" customFormat="1" ht="15" customHeight="1">
      <c r="A175" s="174"/>
      <c r="B175" s="187"/>
      <c r="C175" s="174"/>
      <c r="D175" s="57" t="s">
        <v>31</v>
      </c>
      <c r="E175" s="174"/>
      <c r="F175" s="189"/>
      <c r="G175" s="191"/>
      <c r="H175" s="238"/>
      <c r="I175" s="191"/>
      <c r="J175" s="238"/>
      <c r="K175" s="194"/>
      <c r="L175" s="242"/>
      <c r="M175" s="194"/>
    </row>
    <row r="176" spans="1:13" s="18" customFormat="1" ht="15" customHeight="1">
      <c r="A176" s="174"/>
      <c r="B176" s="187"/>
      <c r="C176" s="174"/>
      <c r="D176" s="57" t="s">
        <v>29</v>
      </c>
      <c r="E176" s="174"/>
      <c r="F176" s="189"/>
      <c r="G176" s="191"/>
      <c r="H176" s="238"/>
      <c r="I176" s="191"/>
      <c r="J176" s="238"/>
      <c r="K176" s="194"/>
      <c r="L176" s="242"/>
      <c r="M176" s="194"/>
    </row>
    <row r="177" spans="1:13" s="18" customFormat="1" ht="15" customHeight="1">
      <c r="A177" s="174"/>
      <c r="B177" s="187"/>
      <c r="C177" s="174"/>
      <c r="D177" s="57" t="s">
        <v>80</v>
      </c>
      <c r="E177" s="174"/>
      <c r="F177" s="189"/>
      <c r="G177" s="191"/>
      <c r="H177" s="238"/>
      <c r="I177" s="191"/>
      <c r="J177" s="238"/>
      <c r="K177" s="194"/>
      <c r="L177" s="242"/>
      <c r="M177" s="194"/>
    </row>
    <row r="178" spans="1:13" s="18" customFormat="1" ht="15" customHeight="1" thickBot="1">
      <c r="A178" s="159"/>
      <c r="B178" s="162"/>
      <c r="C178" s="159"/>
      <c r="D178" s="55" t="s">
        <v>30</v>
      </c>
      <c r="E178" s="159"/>
      <c r="F178" s="190"/>
      <c r="G178" s="166"/>
      <c r="H178" s="239"/>
      <c r="I178" s="166"/>
      <c r="J178" s="239"/>
      <c r="K178" s="195"/>
      <c r="L178" s="243"/>
      <c r="M178" s="195"/>
    </row>
    <row r="179" spans="1:13" s="18" customFormat="1" ht="15.75" customHeight="1" thickBot="1">
      <c r="A179" s="118" t="s">
        <v>72</v>
      </c>
      <c r="B179" s="118" t="s">
        <v>104</v>
      </c>
      <c r="C179" s="118" t="s">
        <v>123</v>
      </c>
      <c r="D179" s="19" t="s">
        <v>16</v>
      </c>
      <c r="E179" s="118" t="s">
        <v>26</v>
      </c>
      <c r="F179" s="115">
        <v>33</v>
      </c>
      <c r="G179" s="110">
        <f>F179*0.92</f>
        <v>30.360000000000003</v>
      </c>
      <c r="H179" s="110">
        <f>F179*0.9</f>
        <v>29.7</v>
      </c>
      <c r="I179" s="110">
        <f>F179*0.88</f>
        <v>29.04</v>
      </c>
      <c r="J179" s="110">
        <f>F179*0.86</f>
        <v>28.38</v>
      </c>
      <c r="K179" s="104">
        <f>F179*0.84</f>
        <v>27.72</v>
      </c>
      <c r="L179" s="104">
        <f>F179*0.82</f>
        <v>27.06</v>
      </c>
      <c r="M179" s="104">
        <f>F179*0.8</f>
        <v>26.400000000000002</v>
      </c>
    </row>
    <row r="180" spans="1:13" s="18" customFormat="1" ht="15.75" customHeight="1" thickBot="1">
      <c r="A180" s="119"/>
      <c r="B180" s="119"/>
      <c r="C180" s="119"/>
      <c r="D180" s="19" t="s">
        <v>17</v>
      </c>
      <c r="E180" s="119"/>
      <c r="F180" s="116"/>
      <c r="G180" s="111"/>
      <c r="H180" s="111"/>
      <c r="I180" s="111"/>
      <c r="J180" s="111"/>
      <c r="K180" s="105"/>
      <c r="L180" s="105"/>
      <c r="M180" s="105"/>
    </row>
    <row r="181" spans="1:13" s="18" customFormat="1" ht="15.75" customHeight="1" thickBot="1">
      <c r="A181" s="119"/>
      <c r="B181" s="119"/>
      <c r="C181" s="119"/>
      <c r="D181" s="19" t="s">
        <v>55</v>
      </c>
      <c r="E181" s="119"/>
      <c r="F181" s="116"/>
      <c r="G181" s="111"/>
      <c r="H181" s="111"/>
      <c r="I181" s="111"/>
      <c r="J181" s="111"/>
      <c r="K181" s="105"/>
      <c r="L181" s="105"/>
      <c r="M181" s="105"/>
    </row>
    <row r="182" spans="1:13" s="18" customFormat="1" ht="15.75" customHeight="1" thickBot="1">
      <c r="A182" s="119"/>
      <c r="B182" s="119"/>
      <c r="C182" s="119"/>
      <c r="D182" s="19" t="s">
        <v>18</v>
      </c>
      <c r="E182" s="119"/>
      <c r="F182" s="116"/>
      <c r="G182" s="111"/>
      <c r="H182" s="111"/>
      <c r="I182" s="111"/>
      <c r="J182" s="111"/>
      <c r="K182" s="105"/>
      <c r="L182" s="105"/>
      <c r="M182" s="105"/>
    </row>
    <row r="183" spans="1:13" s="18" customFormat="1" ht="15.75" customHeight="1" thickBot="1">
      <c r="A183" s="175"/>
      <c r="B183" s="175"/>
      <c r="C183" s="175"/>
      <c r="D183" s="19" t="s">
        <v>31</v>
      </c>
      <c r="E183" s="175"/>
      <c r="F183" s="117"/>
      <c r="G183" s="112"/>
      <c r="H183" s="112"/>
      <c r="I183" s="112"/>
      <c r="J183" s="112"/>
      <c r="K183" s="106"/>
      <c r="L183" s="106"/>
      <c r="M183" s="106"/>
    </row>
    <row r="184" spans="1:13" s="18" customFormat="1" ht="11.25" customHeight="1">
      <c r="A184" s="158" t="s">
        <v>73</v>
      </c>
      <c r="B184" s="158" t="s">
        <v>47</v>
      </c>
      <c r="C184" s="158" t="s">
        <v>123</v>
      </c>
      <c r="D184" s="52" t="s">
        <v>16</v>
      </c>
      <c r="E184" s="158" t="s">
        <v>26</v>
      </c>
      <c r="F184" s="163">
        <v>33</v>
      </c>
      <c r="G184" s="165">
        <f>F184*0.92</f>
        <v>30.360000000000003</v>
      </c>
      <c r="H184" s="165">
        <f>F184*0.9</f>
        <v>29.7</v>
      </c>
      <c r="I184" s="165">
        <f>F184*0.88</f>
        <v>29.04</v>
      </c>
      <c r="J184" s="165">
        <f>F184*0.86</f>
        <v>28.38</v>
      </c>
      <c r="K184" s="193">
        <f>F184*0.84</f>
        <v>27.72</v>
      </c>
      <c r="L184" s="193">
        <f>F184*0.82</f>
        <v>27.06</v>
      </c>
      <c r="M184" s="193">
        <f>F184*0.8</f>
        <v>26.400000000000002</v>
      </c>
    </row>
    <row r="185" spans="1:13" s="18" customFormat="1" ht="12.75" customHeight="1">
      <c r="A185" s="174"/>
      <c r="B185" s="174"/>
      <c r="C185" s="174"/>
      <c r="D185" s="56" t="s">
        <v>20</v>
      </c>
      <c r="E185" s="174"/>
      <c r="F185" s="192"/>
      <c r="G185" s="191"/>
      <c r="H185" s="191"/>
      <c r="I185" s="191"/>
      <c r="J185" s="191"/>
      <c r="K185" s="194"/>
      <c r="L185" s="194"/>
      <c r="M185" s="194"/>
    </row>
    <row r="186" spans="1:13" s="18" customFormat="1" ht="12" customHeight="1">
      <c r="A186" s="174"/>
      <c r="B186" s="174"/>
      <c r="C186" s="174"/>
      <c r="D186" s="56" t="s">
        <v>69</v>
      </c>
      <c r="E186" s="174"/>
      <c r="F186" s="192"/>
      <c r="G186" s="191"/>
      <c r="H186" s="191"/>
      <c r="I186" s="191"/>
      <c r="J186" s="191"/>
      <c r="K186" s="194"/>
      <c r="L186" s="194"/>
      <c r="M186" s="194"/>
    </row>
    <row r="187" spans="1:13" s="18" customFormat="1" ht="15" customHeight="1">
      <c r="A187" s="174"/>
      <c r="B187" s="174"/>
      <c r="C187" s="174"/>
      <c r="D187" s="56" t="s">
        <v>17</v>
      </c>
      <c r="E187" s="174"/>
      <c r="F187" s="192"/>
      <c r="G187" s="191"/>
      <c r="H187" s="191"/>
      <c r="I187" s="191"/>
      <c r="J187" s="191"/>
      <c r="K187" s="194"/>
      <c r="L187" s="194"/>
      <c r="M187" s="194"/>
    </row>
    <row r="188" spans="1:13" s="18" customFormat="1" ht="15" customHeight="1" thickBot="1">
      <c r="A188" s="159"/>
      <c r="B188" s="159"/>
      <c r="C188" s="159"/>
      <c r="D188" s="53" t="s">
        <v>18</v>
      </c>
      <c r="E188" s="159"/>
      <c r="F188" s="164"/>
      <c r="G188" s="166"/>
      <c r="H188" s="166"/>
      <c r="I188" s="166"/>
      <c r="J188" s="166"/>
      <c r="K188" s="195"/>
      <c r="L188" s="195"/>
      <c r="M188" s="195"/>
    </row>
    <row r="189" spans="1:13" s="18" customFormat="1" ht="20.25" customHeight="1" thickBot="1">
      <c r="A189" s="113" t="s">
        <v>74</v>
      </c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</row>
    <row r="190" spans="1:13" s="18" customFormat="1" ht="14.25" customHeight="1" thickBot="1">
      <c r="A190" s="118" t="s">
        <v>9</v>
      </c>
      <c r="B190" s="118" t="s">
        <v>103</v>
      </c>
      <c r="C190" s="184">
        <v>23.25</v>
      </c>
      <c r="D190" s="21" t="s">
        <v>16</v>
      </c>
      <c r="E190" s="121" t="s">
        <v>26</v>
      </c>
      <c r="F190" s="115">
        <v>42</v>
      </c>
      <c r="G190" s="110">
        <f>F190*0.92</f>
        <v>38.64</v>
      </c>
      <c r="H190" s="110">
        <f>F190*0.9</f>
        <v>37.800000000000004</v>
      </c>
      <c r="I190" s="110">
        <f>F190*0.88</f>
        <v>36.96</v>
      </c>
      <c r="J190" s="110">
        <f>F190*0.86</f>
        <v>36.119999999999997</v>
      </c>
      <c r="K190" s="104">
        <f>F190*0.84</f>
        <v>35.28</v>
      </c>
      <c r="L190" s="104">
        <f>F190*0.82</f>
        <v>34.44</v>
      </c>
      <c r="M190" s="104">
        <f>F190*0.8</f>
        <v>33.6</v>
      </c>
    </row>
    <row r="191" spans="1:13" s="18" customFormat="1" ht="14.25" customHeight="1" thickBot="1">
      <c r="A191" s="119"/>
      <c r="B191" s="119"/>
      <c r="C191" s="185"/>
      <c r="D191" s="21" t="s">
        <v>31</v>
      </c>
      <c r="E191" s="122"/>
      <c r="F191" s="116"/>
      <c r="G191" s="111"/>
      <c r="H191" s="111"/>
      <c r="I191" s="111"/>
      <c r="J191" s="111"/>
      <c r="K191" s="105"/>
      <c r="L191" s="105"/>
      <c r="M191" s="105"/>
    </row>
    <row r="192" spans="1:13" s="18" customFormat="1" ht="14.25" customHeight="1" thickBot="1">
      <c r="A192" s="119"/>
      <c r="B192" s="119"/>
      <c r="C192" s="185"/>
      <c r="D192" s="19" t="s">
        <v>17</v>
      </c>
      <c r="E192" s="122"/>
      <c r="F192" s="116"/>
      <c r="G192" s="111"/>
      <c r="H192" s="111"/>
      <c r="I192" s="111"/>
      <c r="J192" s="111"/>
      <c r="K192" s="105"/>
      <c r="L192" s="105"/>
      <c r="M192" s="105"/>
    </row>
    <row r="193" spans="1:13" s="18" customFormat="1" ht="14.25" customHeight="1" thickBot="1">
      <c r="A193" s="119"/>
      <c r="B193" s="119"/>
      <c r="C193" s="185"/>
      <c r="D193" s="19" t="s">
        <v>30</v>
      </c>
      <c r="E193" s="122"/>
      <c r="F193" s="116"/>
      <c r="G193" s="111"/>
      <c r="H193" s="111"/>
      <c r="I193" s="111"/>
      <c r="J193" s="111"/>
      <c r="K193" s="105"/>
      <c r="L193" s="105"/>
      <c r="M193" s="105"/>
    </row>
    <row r="194" spans="1:13" s="18" customFormat="1" ht="14.25" customHeight="1" thickBot="1">
      <c r="A194" s="119"/>
      <c r="B194" s="119"/>
      <c r="C194" s="185"/>
      <c r="D194" s="22" t="s">
        <v>18</v>
      </c>
      <c r="E194" s="122"/>
      <c r="F194" s="116"/>
      <c r="G194" s="111"/>
      <c r="H194" s="111"/>
      <c r="I194" s="111"/>
      <c r="J194" s="111"/>
      <c r="K194" s="105"/>
      <c r="L194" s="105"/>
      <c r="M194" s="105"/>
    </row>
    <row r="195" spans="1:13" s="18" customFormat="1" ht="14.25" customHeight="1" thickBot="1">
      <c r="A195" s="119"/>
      <c r="B195" s="119"/>
      <c r="C195" s="185"/>
      <c r="D195" s="22" t="s">
        <v>62</v>
      </c>
      <c r="E195" s="122"/>
      <c r="F195" s="116"/>
      <c r="G195" s="111"/>
      <c r="H195" s="111"/>
      <c r="I195" s="111"/>
      <c r="J195" s="111"/>
      <c r="K195" s="105"/>
      <c r="L195" s="105"/>
      <c r="M195" s="105"/>
    </row>
    <row r="196" spans="1:13" s="18" customFormat="1" ht="16.5" customHeight="1" thickBot="1">
      <c r="A196" s="118" t="s">
        <v>9</v>
      </c>
      <c r="B196" s="118" t="s">
        <v>103</v>
      </c>
      <c r="C196" s="184">
        <v>27.29</v>
      </c>
      <c r="D196" s="21" t="s">
        <v>16</v>
      </c>
      <c r="E196" s="121" t="s">
        <v>26</v>
      </c>
      <c r="F196" s="115">
        <v>46</v>
      </c>
      <c r="G196" s="110">
        <f>F196*0.92</f>
        <v>42.32</v>
      </c>
      <c r="H196" s="110">
        <f>F196*0.9</f>
        <v>41.4</v>
      </c>
      <c r="I196" s="110">
        <f>F196*0.88</f>
        <v>40.479999999999997</v>
      </c>
      <c r="J196" s="110">
        <f>F196*0.86</f>
        <v>39.56</v>
      </c>
      <c r="K196" s="104">
        <f>F196*0.84</f>
        <v>38.64</v>
      </c>
      <c r="L196" s="104">
        <f>F196*0.82</f>
        <v>37.72</v>
      </c>
      <c r="M196" s="104">
        <f>F196*0.8</f>
        <v>36.800000000000004</v>
      </c>
    </row>
    <row r="197" spans="1:13" s="18" customFormat="1" ht="16.5" customHeight="1" thickBot="1">
      <c r="A197" s="119"/>
      <c r="B197" s="119"/>
      <c r="C197" s="185"/>
      <c r="D197" s="21" t="s">
        <v>31</v>
      </c>
      <c r="E197" s="122"/>
      <c r="F197" s="116"/>
      <c r="G197" s="111"/>
      <c r="H197" s="111"/>
      <c r="I197" s="111"/>
      <c r="J197" s="111"/>
      <c r="K197" s="105"/>
      <c r="L197" s="105"/>
      <c r="M197" s="105"/>
    </row>
    <row r="198" spans="1:13" s="18" customFormat="1" ht="16.5" customHeight="1" thickBot="1">
      <c r="A198" s="119"/>
      <c r="B198" s="119"/>
      <c r="C198" s="185"/>
      <c r="D198" s="19" t="s">
        <v>17</v>
      </c>
      <c r="E198" s="122"/>
      <c r="F198" s="116"/>
      <c r="G198" s="111"/>
      <c r="H198" s="111"/>
      <c r="I198" s="111"/>
      <c r="J198" s="111"/>
      <c r="K198" s="105"/>
      <c r="L198" s="105"/>
      <c r="M198" s="105"/>
    </row>
    <row r="199" spans="1:13" s="18" customFormat="1" ht="16.5" customHeight="1" thickBot="1">
      <c r="A199" s="119"/>
      <c r="B199" s="119"/>
      <c r="C199" s="185"/>
      <c r="D199" s="19" t="s">
        <v>30</v>
      </c>
      <c r="E199" s="122"/>
      <c r="F199" s="116"/>
      <c r="G199" s="111"/>
      <c r="H199" s="111"/>
      <c r="I199" s="111"/>
      <c r="J199" s="111"/>
      <c r="K199" s="105"/>
      <c r="L199" s="105"/>
      <c r="M199" s="105"/>
    </row>
    <row r="200" spans="1:13" s="18" customFormat="1" ht="16.5" customHeight="1" thickBot="1">
      <c r="A200" s="175"/>
      <c r="B200" s="175"/>
      <c r="C200" s="186"/>
      <c r="D200" s="22" t="s">
        <v>18</v>
      </c>
      <c r="E200" s="123"/>
      <c r="F200" s="117"/>
      <c r="G200" s="112"/>
      <c r="H200" s="112"/>
      <c r="I200" s="112"/>
      <c r="J200" s="112"/>
      <c r="K200" s="106"/>
      <c r="L200" s="106"/>
      <c r="M200" s="106"/>
    </row>
    <row r="201" spans="1:13" s="18" customFormat="1" ht="16.5" customHeight="1">
      <c r="A201" s="80"/>
      <c r="B201" s="80"/>
      <c r="C201" s="80"/>
      <c r="D201" s="257"/>
      <c r="E201" s="80"/>
      <c r="F201" s="258"/>
      <c r="G201" s="82"/>
      <c r="H201" s="82"/>
      <c r="I201" s="82"/>
      <c r="J201" s="253" t="s">
        <v>160</v>
      </c>
      <c r="K201" s="253"/>
      <c r="L201" s="246"/>
      <c r="M201" s="259"/>
    </row>
    <row r="202" spans="1:13" s="18" customFormat="1" ht="16.5" customHeight="1">
      <c r="A202" s="80"/>
      <c r="B202" s="80"/>
      <c r="C202" s="80"/>
      <c r="D202" s="257"/>
      <c r="E202" s="80"/>
      <c r="F202" s="258"/>
      <c r="G202" s="82"/>
      <c r="H202" s="82"/>
      <c r="I202" s="82"/>
      <c r="J202" s="82"/>
      <c r="K202" s="259"/>
      <c r="L202" s="259"/>
      <c r="M202" s="259"/>
    </row>
    <row r="203" spans="1:13" ht="15.75">
      <c r="K203" s="17" t="s">
        <v>4</v>
      </c>
      <c r="L203" s="17"/>
      <c r="M203" s="17"/>
    </row>
    <row r="204" spans="1:13" ht="15.75">
      <c r="I204" s="247" t="s">
        <v>113</v>
      </c>
      <c r="J204" s="247"/>
      <c r="K204" s="247"/>
      <c r="L204" s="247"/>
      <c r="M204" s="247"/>
    </row>
    <row r="205" spans="1:13" ht="15.75">
      <c r="I205" s="16"/>
      <c r="J205" s="1" t="s">
        <v>40</v>
      </c>
      <c r="K205" s="1"/>
      <c r="L205" s="247" t="s">
        <v>37</v>
      </c>
      <c r="M205" s="247"/>
    </row>
    <row r="206" spans="1:13" s="18" customFormat="1" ht="16.5" customHeight="1">
      <c r="A206" s="80"/>
      <c r="B206" s="80"/>
      <c r="C206" s="80"/>
      <c r="D206" s="257"/>
      <c r="E206" s="80"/>
      <c r="F206" s="258"/>
      <c r="G206" s="82"/>
      <c r="H206" s="82"/>
      <c r="I206" s="82"/>
      <c r="J206" s="82"/>
      <c r="K206" s="259"/>
      <c r="L206" s="259"/>
      <c r="M206" s="259"/>
    </row>
    <row r="207" spans="1:13" ht="23.25" customHeight="1">
      <c r="A207" s="33"/>
      <c r="B207" s="34"/>
      <c r="C207" s="34"/>
      <c r="D207" s="34"/>
      <c r="E207" s="33"/>
      <c r="F207" s="35" t="s">
        <v>65</v>
      </c>
      <c r="G207" s="34"/>
      <c r="H207" s="34"/>
      <c r="I207" s="34"/>
      <c r="J207" s="33"/>
      <c r="K207" s="33"/>
      <c r="L207" s="33"/>
      <c r="M207" s="8"/>
    </row>
    <row r="208" spans="1:13" ht="9" customHeight="1">
      <c r="A208" s="240" t="s">
        <v>133</v>
      </c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</row>
    <row r="209" spans="1:13" ht="29.25" customHeight="1">
      <c r="A209" s="240"/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</row>
    <row r="210" spans="1:13" ht="29.2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1:13" ht="21.75" customHeight="1">
      <c r="A211" s="6"/>
      <c r="B211" s="5"/>
      <c r="C211" s="139" t="s">
        <v>66</v>
      </c>
      <c r="D211" s="140"/>
      <c r="E211" s="140"/>
      <c r="F211" s="141"/>
      <c r="G211" s="139" t="s">
        <v>67</v>
      </c>
      <c r="H211" s="140"/>
      <c r="I211" s="140"/>
      <c r="J211" s="141"/>
      <c r="K211" s="6"/>
      <c r="L211" s="6"/>
      <c r="M211" s="8"/>
    </row>
    <row r="212" spans="1:13" ht="26.25" customHeight="1">
      <c r="A212" s="6"/>
      <c r="B212" s="5"/>
      <c r="C212" s="142" t="s">
        <v>68</v>
      </c>
      <c r="D212" s="143"/>
      <c r="E212" s="143"/>
      <c r="F212" s="144"/>
      <c r="G212" s="145">
        <v>8</v>
      </c>
      <c r="H212" s="146"/>
      <c r="I212" s="146"/>
      <c r="J212" s="147"/>
      <c r="K212" s="6"/>
      <c r="L212" s="6"/>
      <c r="M212" s="8"/>
    </row>
    <row r="213" spans="1:13" ht="26.25" customHeight="1">
      <c r="A213" s="6"/>
      <c r="B213" s="5"/>
      <c r="C213" s="142" t="s">
        <v>56</v>
      </c>
      <c r="D213" s="143"/>
      <c r="E213" s="143"/>
      <c r="F213" s="144"/>
      <c r="G213" s="145">
        <v>10</v>
      </c>
      <c r="H213" s="146"/>
      <c r="I213" s="146"/>
      <c r="J213" s="147"/>
      <c r="K213" s="6"/>
      <c r="L213" s="6"/>
      <c r="M213" s="8"/>
    </row>
    <row r="214" spans="1:13" ht="26.25" customHeight="1">
      <c r="A214" s="6"/>
      <c r="B214" s="5"/>
      <c r="C214" s="142" t="s">
        <v>57</v>
      </c>
      <c r="D214" s="143"/>
      <c r="E214" s="143"/>
      <c r="F214" s="144"/>
      <c r="G214" s="145">
        <v>12</v>
      </c>
      <c r="H214" s="146"/>
      <c r="I214" s="146"/>
      <c r="J214" s="147"/>
      <c r="K214" s="6"/>
      <c r="L214" s="6"/>
      <c r="M214" s="8"/>
    </row>
    <row r="215" spans="1:13" ht="26.25" customHeight="1">
      <c r="A215" s="6"/>
      <c r="B215" s="5"/>
      <c r="C215" s="142" t="s">
        <v>58</v>
      </c>
      <c r="D215" s="143"/>
      <c r="E215" s="143"/>
      <c r="F215" s="144"/>
      <c r="G215" s="145">
        <v>14</v>
      </c>
      <c r="H215" s="146"/>
      <c r="I215" s="146"/>
      <c r="J215" s="147"/>
      <c r="K215" s="6"/>
      <c r="L215" s="6"/>
      <c r="M215" s="8"/>
    </row>
    <row r="216" spans="1:13" ht="26.25" customHeight="1">
      <c r="A216" s="6"/>
      <c r="B216" s="5"/>
      <c r="C216" s="142" t="s">
        <v>59</v>
      </c>
      <c r="D216" s="143"/>
      <c r="E216" s="143"/>
      <c r="F216" s="144"/>
      <c r="G216" s="145">
        <v>16</v>
      </c>
      <c r="H216" s="146"/>
      <c r="I216" s="146"/>
      <c r="J216" s="147"/>
      <c r="K216" s="6"/>
      <c r="L216" s="6"/>
      <c r="M216" s="8"/>
    </row>
    <row r="217" spans="1:13" ht="26.25" customHeight="1">
      <c r="A217" s="6"/>
      <c r="B217" s="5"/>
      <c r="C217" s="142" t="s">
        <v>60</v>
      </c>
      <c r="D217" s="143"/>
      <c r="E217" s="143"/>
      <c r="F217" s="144"/>
      <c r="G217" s="145">
        <v>18</v>
      </c>
      <c r="H217" s="146"/>
      <c r="I217" s="146"/>
      <c r="J217" s="147"/>
      <c r="K217" s="6"/>
      <c r="L217" s="6"/>
      <c r="M217" s="8"/>
    </row>
    <row r="218" spans="1:13" ht="26.25" customHeight="1">
      <c r="A218" s="6"/>
      <c r="B218" s="5"/>
      <c r="C218" s="142" t="s">
        <v>61</v>
      </c>
      <c r="D218" s="143"/>
      <c r="E218" s="143"/>
      <c r="F218" s="144"/>
      <c r="G218" s="145">
        <v>20</v>
      </c>
      <c r="H218" s="146"/>
      <c r="I218" s="146"/>
      <c r="J218" s="147"/>
      <c r="K218" s="6"/>
      <c r="L218" s="6"/>
      <c r="M218" s="8"/>
    </row>
    <row r="219" spans="1:13" ht="19.5" customHeight="1">
      <c r="A219" s="14" t="s">
        <v>33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7"/>
    </row>
    <row r="220" spans="1:13" ht="17.25" customHeight="1">
      <c r="A220" s="14" t="s">
        <v>50</v>
      </c>
      <c r="B220" s="15"/>
      <c r="C220" s="15"/>
      <c r="D220" s="15"/>
      <c r="E220" s="15"/>
      <c r="F220" s="14"/>
      <c r="G220" s="15"/>
      <c r="H220" s="15"/>
      <c r="I220" s="15" t="s">
        <v>34</v>
      </c>
      <c r="J220" s="15"/>
      <c r="K220" s="15"/>
      <c r="L220" s="15"/>
      <c r="M220" s="7"/>
    </row>
    <row r="221" spans="1:13" ht="18.75" customHeight="1">
      <c r="A221" s="27" t="s">
        <v>134</v>
      </c>
      <c r="B221" s="4"/>
      <c r="C221" s="4"/>
      <c r="D221" s="4"/>
      <c r="E221" s="4"/>
      <c r="F221" s="28"/>
      <c r="G221" s="28"/>
      <c r="H221" s="28"/>
      <c r="I221" s="28"/>
      <c r="J221" s="28"/>
      <c r="K221" s="28"/>
      <c r="L221" s="28"/>
      <c r="M221" s="29"/>
    </row>
    <row r="222" spans="1:13" ht="15" customHeight="1">
      <c r="A222" s="31" t="s">
        <v>114</v>
      </c>
      <c r="B222" s="28"/>
      <c r="C222" s="28"/>
      <c r="D222" s="28"/>
      <c r="E222" s="28"/>
      <c r="F222" s="30"/>
      <c r="G222" s="30"/>
      <c r="H222" s="30"/>
      <c r="I222" s="30"/>
      <c r="J222" s="30"/>
      <c r="K222" s="30"/>
      <c r="L222" s="30"/>
    </row>
  </sheetData>
  <mergeCells count="491">
    <mergeCell ref="K27:K28"/>
    <mergeCell ref="L27:L28"/>
    <mergeCell ref="M27:M28"/>
    <mergeCell ref="G95:I95"/>
    <mergeCell ref="K95:M95"/>
    <mergeCell ref="I97:M97"/>
    <mergeCell ref="L98:M98"/>
    <mergeCell ref="A99:A102"/>
    <mergeCell ref="B99:B102"/>
    <mergeCell ref="C99:C102"/>
    <mergeCell ref="D99:D102"/>
    <mergeCell ref="E99:E102"/>
    <mergeCell ref="F99:F102"/>
    <mergeCell ref="G99:M99"/>
    <mergeCell ref="G100:G102"/>
    <mergeCell ref="H100:H102"/>
    <mergeCell ref="I100:I102"/>
    <mergeCell ref="J100:J102"/>
    <mergeCell ref="K100:K102"/>
    <mergeCell ref="L100:L102"/>
    <mergeCell ref="M100:M102"/>
    <mergeCell ref="A27:A28"/>
    <mergeCell ref="B27:B28"/>
    <mergeCell ref="C27:C28"/>
    <mergeCell ref="F27:F28"/>
    <mergeCell ref="G27:G28"/>
    <mergeCell ref="H27:H28"/>
    <mergeCell ref="I27:I28"/>
    <mergeCell ref="J27:J28"/>
    <mergeCell ref="K108:K109"/>
    <mergeCell ref="L154:L159"/>
    <mergeCell ref="K154:K159"/>
    <mergeCell ref="H154:H159"/>
    <mergeCell ref="H146:H149"/>
    <mergeCell ref="G146:G149"/>
    <mergeCell ref="H160:H164"/>
    <mergeCell ref="H174:H178"/>
    <mergeCell ref="G174:G178"/>
    <mergeCell ref="H184:H188"/>
    <mergeCell ref="J184:J188"/>
    <mergeCell ref="K179:K183"/>
    <mergeCell ref="K196:K200"/>
    <mergeCell ref="J196:J200"/>
    <mergeCell ref="H171:H173"/>
    <mergeCell ref="I166:I170"/>
    <mergeCell ref="H166:H170"/>
    <mergeCell ref="A23:A24"/>
    <mergeCell ref="B23:B24"/>
    <mergeCell ref="C23:C24"/>
    <mergeCell ref="E23:E24"/>
    <mergeCell ref="F23:F24"/>
    <mergeCell ref="G23:G24"/>
    <mergeCell ref="C110:C111"/>
    <mergeCell ref="A110:A111"/>
    <mergeCell ref="B110:B111"/>
    <mergeCell ref="F56:F60"/>
    <mergeCell ref="G56:G60"/>
    <mergeCell ref="B76:B81"/>
    <mergeCell ref="G52:G55"/>
    <mergeCell ref="F52:F55"/>
    <mergeCell ref="F105:F107"/>
    <mergeCell ref="G41:I41"/>
    <mergeCell ref="I43:M43"/>
    <mergeCell ref="L44:M44"/>
    <mergeCell ref="A25:A26"/>
    <mergeCell ref="A76:A81"/>
    <mergeCell ref="M140:M145"/>
    <mergeCell ref="M174:M178"/>
    <mergeCell ref="G25:G26"/>
    <mergeCell ref="H25:H26"/>
    <mergeCell ref="I25:I26"/>
    <mergeCell ref="H56:H60"/>
    <mergeCell ref="I56:I60"/>
    <mergeCell ref="J56:J60"/>
    <mergeCell ref="J52:J55"/>
    <mergeCell ref="H52:H55"/>
    <mergeCell ref="I52:I55"/>
    <mergeCell ref="M56:M60"/>
    <mergeCell ref="K41:M41"/>
    <mergeCell ref="A45:A48"/>
    <mergeCell ref="B45:B48"/>
    <mergeCell ref="C45:C48"/>
    <mergeCell ref="D45:D48"/>
    <mergeCell ref="E45:E48"/>
    <mergeCell ref="F45:F48"/>
    <mergeCell ref="C25:C26"/>
    <mergeCell ref="E25:E26"/>
    <mergeCell ref="F25:F26"/>
    <mergeCell ref="E56:E60"/>
    <mergeCell ref="L184:L188"/>
    <mergeCell ref="F108:F109"/>
    <mergeCell ref="G108:G109"/>
    <mergeCell ref="I110:I111"/>
    <mergeCell ref="J110:J111"/>
    <mergeCell ref="M25:M26"/>
    <mergeCell ref="F21:F22"/>
    <mergeCell ref="K52:K55"/>
    <mergeCell ref="L52:L55"/>
    <mergeCell ref="M52:M55"/>
    <mergeCell ref="K56:K60"/>
    <mergeCell ref="H23:H24"/>
    <mergeCell ref="K82:K87"/>
    <mergeCell ref="J88:J94"/>
    <mergeCell ref="M71:M75"/>
    <mergeCell ref="J105:J107"/>
    <mergeCell ref="H110:H111"/>
    <mergeCell ref="F140:F145"/>
    <mergeCell ref="J190:J195"/>
    <mergeCell ref="L190:L195"/>
    <mergeCell ref="I146:I149"/>
    <mergeCell ref="K146:K149"/>
    <mergeCell ref="I160:I164"/>
    <mergeCell ref="J160:J164"/>
    <mergeCell ref="G150:I150"/>
    <mergeCell ref="K150:M150"/>
    <mergeCell ref="I152:M152"/>
    <mergeCell ref="L153:M153"/>
    <mergeCell ref="J201:L201"/>
    <mergeCell ref="I204:M204"/>
    <mergeCell ref="L205:M205"/>
    <mergeCell ref="H140:H145"/>
    <mergeCell ref="M196:M200"/>
    <mergeCell ref="I127:I139"/>
    <mergeCell ref="J154:J159"/>
    <mergeCell ref="G110:G111"/>
    <mergeCell ref="J108:J109"/>
    <mergeCell ref="G190:G195"/>
    <mergeCell ref="L196:L200"/>
    <mergeCell ref="I171:I173"/>
    <mergeCell ref="G166:G170"/>
    <mergeCell ref="K174:K178"/>
    <mergeCell ref="A196:A200"/>
    <mergeCell ref="M108:M109"/>
    <mergeCell ref="E171:E173"/>
    <mergeCell ref="C184:C188"/>
    <mergeCell ref="E184:E188"/>
    <mergeCell ref="C179:C183"/>
    <mergeCell ref="E179:E183"/>
    <mergeCell ref="M166:M170"/>
    <mergeCell ref="L166:L170"/>
    <mergeCell ref="A171:A173"/>
    <mergeCell ref="B184:B188"/>
    <mergeCell ref="B171:B173"/>
    <mergeCell ref="A166:A170"/>
    <mergeCell ref="B166:B170"/>
    <mergeCell ref="B179:B183"/>
    <mergeCell ref="B196:B200"/>
    <mergeCell ref="F196:F200"/>
    <mergeCell ref="A190:A195"/>
    <mergeCell ref="E190:E195"/>
    <mergeCell ref="F190:F195"/>
    <mergeCell ref="H196:H200"/>
    <mergeCell ref="I196:I200"/>
    <mergeCell ref="L174:L178"/>
    <mergeCell ref="K171:K173"/>
    <mergeCell ref="I174:I178"/>
    <mergeCell ref="J171:J173"/>
    <mergeCell ref="C217:F217"/>
    <mergeCell ref="C218:F218"/>
    <mergeCell ref="G160:G164"/>
    <mergeCell ref="A146:A149"/>
    <mergeCell ref="A154:A159"/>
    <mergeCell ref="B112:B119"/>
    <mergeCell ref="B127:B139"/>
    <mergeCell ref="E166:E170"/>
    <mergeCell ref="C166:C170"/>
    <mergeCell ref="K166:K170"/>
    <mergeCell ref="I140:I145"/>
    <mergeCell ref="C127:C139"/>
    <mergeCell ref="B146:B149"/>
    <mergeCell ref="B154:B159"/>
    <mergeCell ref="A127:A139"/>
    <mergeCell ref="J174:J178"/>
    <mergeCell ref="E154:E159"/>
    <mergeCell ref="E140:E145"/>
    <mergeCell ref="B120:B126"/>
    <mergeCell ref="B82:B87"/>
    <mergeCell ref="F166:F170"/>
    <mergeCell ref="A112:A119"/>
    <mergeCell ref="A120:A126"/>
    <mergeCell ref="I105:I107"/>
    <mergeCell ref="B140:B145"/>
    <mergeCell ref="I154:I159"/>
    <mergeCell ref="C154:C159"/>
    <mergeCell ref="E146:E149"/>
    <mergeCell ref="A140:A145"/>
    <mergeCell ref="A105:A107"/>
    <mergeCell ref="A108:A109"/>
    <mergeCell ref="B108:B109"/>
    <mergeCell ref="C108:C109"/>
    <mergeCell ref="C216:F216"/>
    <mergeCell ref="C215:F215"/>
    <mergeCell ref="G215:J215"/>
    <mergeCell ref="A208:M209"/>
    <mergeCell ref="J23:J24"/>
    <mergeCell ref="K23:K24"/>
    <mergeCell ref="K112:K119"/>
    <mergeCell ref="K127:K139"/>
    <mergeCell ref="A103:M103"/>
    <mergeCell ref="G127:G139"/>
    <mergeCell ref="C105:C107"/>
    <mergeCell ref="F127:F139"/>
    <mergeCell ref="K105:K107"/>
    <mergeCell ref="C120:C126"/>
    <mergeCell ref="H108:H109"/>
    <mergeCell ref="E112:E119"/>
    <mergeCell ref="K110:K111"/>
    <mergeCell ref="I112:I119"/>
    <mergeCell ref="H112:H119"/>
    <mergeCell ref="H120:H126"/>
    <mergeCell ref="H127:H139"/>
    <mergeCell ref="E108:E109"/>
    <mergeCell ref="C112:C119"/>
    <mergeCell ref="E127:E139"/>
    <mergeCell ref="M110:M111"/>
    <mergeCell ref="I71:I75"/>
    <mergeCell ref="I88:I94"/>
    <mergeCell ref="M61:M64"/>
    <mergeCell ref="H76:H81"/>
    <mergeCell ref="H13:H17"/>
    <mergeCell ref="J13:J17"/>
    <mergeCell ref="B21:B22"/>
    <mergeCell ref="C21:C22"/>
    <mergeCell ref="E21:E22"/>
    <mergeCell ref="J21:J22"/>
    <mergeCell ref="G21:G22"/>
    <mergeCell ref="B25:B26"/>
    <mergeCell ref="L18:L20"/>
    <mergeCell ref="I13:I17"/>
    <mergeCell ref="G13:G17"/>
    <mergeCell ref="K65:K70"/>
    <mergeCell ref="F13:F17"/>
    <mergeCell ref="E13:E17"/>
    <mergeCell ref="K21:K22"/>
    <mergeCell ref="L21:L22"/>
    <mergeCell ref="I31:I33"/>
    <mergeCell ref="A18:A20"/>
    <mergeCell ref="B18:B20"/>
    <mergeCell ref="C18:C20"/>
    <mergeCell ref="E18:E20"/>
    <mergeCell ref="J31:J33"/>
    <mergeCell ref="G18:G20"/>
    <mergeCell ref="H18:H20"/>
    <mergeCell ref="F18:F20"/>
    <mergeCell ref="H21:H22"/>
    <mergeCell ref="L23:L24"/>
    <mergeCell ref="M21:M22"/>
    <mergeCell ref="M23:M24"/>
    <mergeCell ref="I23:I24"/>
    <mergeCell ref="L13:L17"/>
    <mergeCell ref="M13:M17"/>
    <mergeCell ref="J25:J26"/>
    <mergeCell ref="K13:K17"/>
    <mergeCell ref="I61:I64"/>
    <mergeCell ref="J65:J70"/>
    <mergeCell ref="M18:M20"/>
    <mergeCell ref="J18:J20"/>
    <mergeCell ref="K18:K20"/>
    <mergeCell ref="I21:I22"/>
    <mergeCell ref="E110:E111"/>
    <mergeCell ref="F82:F87"/>
    <mergeCell ref="G120:G126"/>
    <mergeCell ref="G112:G119"/>
    <mergeCell ref="B88:B94"/>
    <mergeCell ref="E82:E87"/>
    <mergeCell ref="H82:H87"/>
    <mergeCell ref="C88:C94"/>
    <mergeCell ref="H105:H107"/>
    <mergeCell ref="F110:F111"/>
    <mergeCell ref="F120:F126"/>
    <mergeCell ref="E120:E126"/>
    <mergeCell ref="F88:F94"/>
    <mergeCell ref="G82:G87"/>
    <mergeCell ref="I82:I87"/>
    <mergeCell ref="J82:J87"/>
    <mergeCell ref="K88:K94"/>
    <mergeCell ref="A71:A75"/>
    <mergeCell ref="G76:G81"/>
    <mergeCell ref="A82:A87"/>
    <mergeCell ref="E88:E94"/>
    <mergeCell ref="C65:C70"/>
    <mergeCell ref="C76:C81"/>
    <mergeCell ref="F112:F119"/>
    <mergeCell ref="G105:G107"/>
    <mergeCell ref="C82:C87"/>
    <mergeCell ref="E65:E70"/>
    <mergeCell ref="E71:E75"/>
    <mergeCell ref="B13:B17"/>
    <mergeCell ref="C13:C17"/>
    <mergeCell ref="A7:E7"/>
    <mergeCell ref="A12:M12"/>
    <mergeCell ref="A13:A17"/>
    <mergeCell ref="F76:F81"/>
    <mergeCell ref="G71:G75"/>
    <mergeCell ref="H71:H75"/>
    <mergeCell ref="B65:B70"/>
    <mergeCell ref="B71:B75"/>
    <mergeCell ref="A88:A94"/>
    <mergeCell ref="F65:F70"/>
    <mergeCell ref="A65:A70"/>
    <mergeCell ref="B52:B55"/>
    <mergeCell ref="B56:B60"/>
    <mergeCell ref="B61:B64"/>
    <mergeCell ref="A49:M49"/>
    <mergeCell ref="F61:F64"/>
    <mergeCell ref="F174:F178"/>
    <mergeCell ref="G184:G188"/>
    <mergeCell ref="C174:C178"/>
    <mergeCell ref="F184:F188"/>
    <mergeCell ref="A184:A188"/>
    <mergeCell ref="A179:A183"/>
    <mergeCell ref="G216:J216"/>
    <mergeCell ref="G217:J217"/>
    <mergeCell ref="G218:J218"/>
    <mergeCell ref="I179:I183"/>
    <mergeCell ref="I184:I188"/>
    <mergeCell ref="C213:F213"/>
    <mergeCell ref="G213:J213"/>
    <mergeCell ref="C190:C195"/>
    <mergeCell ref="B190:B195"/>
    <mergeCell ref="C214:F214"/>
    <mergeCell ref="G214:J214"/>
    <mergeCell ref="L105:L107"/>
    <mergeCell ref="M146:M149"/>
    <mergeCell ref="M120:M126"/>
    <mergeCell ref="M127:M139"/>
    <mergeCell ref="L112:L119"/>
    <mergeCell ref="L127:L139"/>
    <mergeCell ref="M105:M107"/>
    <mergeCell ref="M112:M119"/>
    <mergeCell ref="J179:J183"/>
    <mergeCell ref="M184:M188"/>
    <mergeCell ref="K184:K188"/>
    <mergeCell ref="L171:L173"/>
    <mergeCell ref="L179:L183"/>
    <mergeCell ref="L146:L149"/>
    <mergeCell ref="L140:L145"/>
    <mergeCell ref="L120:L126"/>
    <mergeCell ref="K140:K145"/>
    <mergeCell ref="K120:K126"/>
    <mergeCell ref="M160:M164"/>
    <mergeCell ref="L56:L60"/>
    <mergeCell ref="I18:I20"/>
    <mergeCell ref="K25:K26"/>
    <mergeCell ref="L25:L26"/>
    <mergeCell ref="I108:I109"/>
    <mergeCell ref="G196:G200"/>
    <mergeCell ref="F171:F173"/>
    <mergeCell ref="G171:G173"/>
    <mergeCell ref="F71:F75"/>
    <mergeCell ref="E61:E64"/>
    <mergeCell ref="E105:E107"/>
    <mergeCell ref="L61:L64"/>
    <mergeCell ref="I76:I81"/>
    <mergeCell ref="G65:G70"/>
    <mergeCell ref="H61:H64"/>
    <mergeCell ref="H88:H94"/>
    <mergeCell ref="G88:G94"/>
    <mergeCell ref="L88:L94"/>
    <mergeCell ref="A21:A22"/>
    <mergeCell ref="E174:E178"/>
    <mergeCell ref="C56:C60"/>
    <mergeCell ref="A61:A64"/>
    <mergeCell ref="C52:C55"/>
    <mergeCell ref="A52:A55"/>
    <mergeCell ref="C196:C200"/>
    <mergeCell ref="A174:A178"/>
    <mergeCell ref="L71:L75"/>
    <mergeCell ref="H65:H70"/>
    <mergeCell ref="A56:A60"/>
    <mergeCell ref="K71:K75"/>
    <mergeCell ref="K76:K81"/>
    <mergeCell ref="G61:G64"/>
    <mergeCell ref="K61:K64"/>
    <mergeCell ref="K29:K30"/>
    <mergeCell ref="A29:A30"/>
    <mergeCell ref="B29:B30"/>
    <mergeCell ref="C29:C30"/>
    <mergeCell ref="E29:E30"/>
    <mergeCell ref="F29:F30"/>
    <mergeCell ref="J71:J75"/>
    <mergeCell ref="I65:I70"/>
    <mergeCell ref="J61:J64"/>
    <mergeCell ref="C71:C75"/>
    <mergeCell ref="G45:M45"/>
    <mergeCell ref="G46:G48"/>
    <mergeCell ref="H46:H48"/>
    <mergeCell ref="I46:I48"/>
    <mergeCell ref="J46:J48"/>
    <mergeCell ref="K46:K48"/>
    <mergeCell ref="L46:L48"/>
    <mergeCell ref="M46:M48"/>
    <mergeCell ref="E31:E33"/>
    <mergeCell ref="F31:F33"/>
    <mergeCell ref="G31:G33"/>
    <mergeCell ref="H31:H33"/>
    <mergeCell ref="G29:G30"/>
    <mergeCell ref="H29:H30"/>
    <mergeCell ref="I29:I30"/>
    <mergeCell ref="J29:J30"/>
    <mergeCell ref="J76:J81"/>
    <mergeCell ref="E160:E164"/>
    <mergeCell ref="E76:E81"/>
    <mergeCell ref="A165:M165"/>
    <mergeCell ref="B174:B178"/>
    <mergeCell ref="C171:C173"/>
    <mergeCell ref="M171:M173"/>
    <mergeCell ref="A37:A38"/>
    <mergeCell ref="B37:B38"/>
    <mergeCell ref="A39:A40"/>
    <mergeCell ref="B39:B40"/>
    <mergeCell ref="C61:C64"/>
    <mergeCell ref="A160:A164"/>
    <mergeCell ref="B160:B164"/>
    <mergeCell ref="C160:C164"/>
    <mergeCell ref="B105:B107"/>
    <mergeCell ref="C140:C145"/>
    <mergeCell ref="F154:F159"/>
    <mergeCell ref="F146:F149"/>
    <mergeCell ref="A34:A36"/>
    <mergeCell ref="C211:F211"/>
    <mergeCell ref="G211:J211"/>
    <mergeCell ref="C212:F212"/>
    <mergeCell ref="G212:J212"/>
    <mergeCell ref="J166:J170"/>
    <mergeCell ref="E52:E55"/>
    <mergeCell ref="E196:E200"/>
    <mergeCell ref="L65:L70"/>
    <mergeCell ref="M65:M70"/>
    <mergeCell ref="J140:J145"/>
    <mergeCell ref="J112:J119"/>
    <mergeCell ref="J127:J139"/>
    <mergeCell ref="I120:I126"/>
    <mergeCell ref="J120:J126"/>
    <mergeCell ref="M82:M87"/>
    <mergeCell ref="L82:L87"/>
    <mergeCell ref="L76:L81"/>
    <mergeCell ref="M88:M94"/>
    <mergeCell ref="M76:M81"/>
    <mergeCell ref="I190:I195"/>
    <mergeCell ref="H190:H195"/>
    <mergeCell ref="A189:M189"/>
    <mergeCell ref="F179:F183"/>
    <mergeCell ref="G179:G183"/>
    <mergeCell ref="H179:H183"/>
    <mergeCell ref="F160:F164"/>
    <mergeCell ref="M154:M159"/>
    <mergeCell ref="J146:J149"/>
    <mergeCell ref="K160:K164"/>
    <mergeCell ref="M179:M183"/>
    <mergeCell ref="K190:K195"/>
    <mergeCell ref="M190:M195"/>
    <mergeCell ref="L110:L111"/>
    <mergeCell ref="L108:L109"/>
    <mergeCell ref="G140:G145"/>
    <mergeCell ref="G154:G159"/>
    <mergeCell ref="C146:C149"/>
    <mergeCell ref="L160:L164"/>
    <mergeCell ref="M34:M36"/>
    <mergeCell ref="K34:K36"/>
    <mergeCell ref="L34:L36"/>
    <mergeCell ref="B34:B36"/>
    <mergeCell ref="C34:C36"/>
    <mergeCell ref="E34:E36"/>
    <mergeCell ref="F34:F36"/>
    <mergeCell ref="J34:J36"/>
    <mergeCell ref="G34:G36"/>
    <mergeCell ref="H34:H36"/>
    <mergeCell ref="I34:I36"/>
    <mergeCell ref="A8:A11"/>
    <mergeCell ref="B8:B11"/>
    <mergeCell ref="C8:C11"/>
    <mergeCell ref="D8:D11"/>
    <mergeCell ref="E8:E11"/>
    <mergeCell ref="F8:F11"/>
    <mergeCell ref="K31:K33"/>
    <mergeCell ref="L31:L33"/>
    <mergeCell ref="M31:M33"/>
    <mergeCell ref="M29:M30"/>
    <mergeCell ref="A31:A33"/>
    <mergeCell ref="B31:B33"/>
    <mergeCell ref="C31:C33"/>
    <mergeCell ref="G8:M8"/>
    <mergeCell ref="G9:G11"/>
    <mergeCell ref="H9:H11"/>
    <mergeCell ref="I9:I11"/>
    <mergeCell ref="J9:J11"/>
    <mergeCell ref="K9:K11"/>
    <mergeCell ref="L9:L11"/>
    <mergeCell ref="M9:M11"/>
    <mergeCell ref="L29:L30"/>
  </mergeCells>
  <phoneticPr fontId="16" type="noConversion"/>
  <pageMargins left="0.39370078740157483" right="0" top="0" bottom="0" header="0" footer="0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</vt:lpstr>
      <vt:lpstr>'Прайс-лист'!Область_печати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2022-04-08T04:59:07Z</cp:lastPrinted>
  <dcterms:created xsi:type="dcterms:W3CDTF">2011-06-29T12:20:43Z</dcterms:created>
  <dcterms:modified xsi:type="dcterms:W3CDTF">2022-04-08T04:59:10Z</dcterms:modified>
</cp:coreProperties>
</file>